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Документы Балабанова\Муниципальные программы\2026\Отчеты за 2025 год\МП Финансы\"/>
    </mc:Choice>
  </mc:AlternateContent>
  <bookViews>
    <workbookView xWindow="360" yWindow="15" windowWidth="20955" windowHeight="9720" activeTab="4"/>
  </bookViews>
  <sheets>
    <sheet name="форма 1" sheetId="1" r:id="rId1"/>
    <sheet name="форма 2" sheetId="2" r:id="rId2"/>
    <sheet name="форма 3" sheetId="3" r:id="rId3"/>
    <sheet name="форма 4" sheetId="4" r:id="rId4"/>
    <sheet name="форма 5" sheetId="5" r:id="rId5"/>
    <sheet name="форма 6" sheetId="6" r:id="rId6"/>
    <sheet name="форма 7" sheetId="7" r:id="rId7"/>
  </sheets>
  <definedNames>
    <definedName name="_xlnm._FilterDatabase" localSheetId="2" hidden="1">'форма 3'!$A$1:$K$47</definedName>
    <definedName name="Print_Titles" localSheetId="0">'форма 1'!$8:$10</definedName>
    <definedName name="Print_Titles" localSheetId="1">'форма 2'!$3:$5</definedName>
    <definedName name="Print_Titles" localSheetId="2">'форма 3'!$3:$4</definedName>
    <definedName name="_xlnm.Print_Area" localSheetId="1">'форма 2'!$A$1:$G$29</definedName>
  </definedNames>
  <calcPr calcId="152511"/>
</workbook>
</file>

<file path=xl/calcChain.xml><?xml version="1.0" encoding="utf-8"?>
<calcChain xmlns="http://schemas.openxmlformats.org/spreadsheetml/2006/main">
  <c r="J8" i="7" l="1"/>
  <c r="F8" i="7" s="1"/>
  <c r="J7" i="7"/>
  <c r="F7" i="7" s="1"/>
  <c r="J6" i="7"/>
  <c r="F6" i="7" s="1"/>
  <c r="J5" i="7"/>
  <c r="F5" i="7"/>
  <c r="M26" i="5"/>
  <c r="K25" i="5"/>
  <c r="M21" i="5"/>
  <c r="M12" i="5"/>
  <c r="M7" i="5"/>
  <c r="K7" i="5"/>
  <c r="J7" i="5"/>
  <c r="I7" i="5"/>
  <c r="M6" i="5"/>
  <c r="K6" i="5"/>
  <c r="J6" i="5"/>
  <c r="I6" i="5"/>
  <c r="G24" i="2"/>
  <c r="G23" i="2"/>
  <c r="F23" i="2"/>
  <c r="F22" i="2" s="1"/>
  <c r="G22" i="2" s="1"/>
  <c r="E23" i="2"/>
  <c r="E22" i="2" s="1"/>
  <c r="G16" i="2"/>
  <c r="G15" i="2"/>
  <c r="F15" i="2"/>
  <c r="F7" i="2" s="1"/>
  <c r="E15" i="2"/>
  <c r="E7" i="2" s="1"/>
  <c r="E6" i="2" s="1"/>
  <c r="F14" i="2"/>
  <c r="G14" i="2" s="1"/>
  <c r="E14" i="2"/>
  <c r="F13" i="2"/>
  <c r="E13" i="2"/>
  <c r="F12" i="2"/>
  <c r="E12" i="2"/>
  <c r="F11" i="2"/>
  <c r="E11" i="2"/>
  <c r="F10" i="2"/>
  <c r="E10" i="2"/>
  <c r="F9" i="2"/>
  <c r="E9" i="2"/>
  <c r="F8" i="2"/>
  <c r="G8" i="2" s="1"/>
  <c r="E8" i="2"/>
  <c r="O21" i="1"/>
  <c r="N21" i="1"/>
  <c r="O20" i="1"/>
  <c r="N20" i="1"/>
  <c r="O19" i="1"/>
  <c r="N19" i="1"/>
  <c r="O18" i="1"/>
  <c r="M18" i="1"/>
  <c r="N18" i="1" s="1"/>
  <c r="L18" i="1"/>
  <c r="K18" i="1"/>
  <c r="M17" i="1"/>
  <c r="O17" i="1" s="1"/>
  <c r="L17" i="1"/>
  <c r="K17" i="1"/>
  <c r="O16" i="1"/>
  <c r="N16" i="1"/>
  <c r="O14" i="1"/>
  <c r="M14" i="1"/>
  <c r="N14" i="1" s="1"/>
  <c r="L14" i="1"/>
  <c r="L12" i="1" s="1"/>
  <c r="L11" i="1" s="1"/>
  <c r="K14" i="1"/>
  <c r="K12" i="1" s="1"/>
  <c r="K11" i="1" s="1"/>
  <c r="M13" i="1"/>
  <c r="N13" i="1" s="1"/>
  <c r="L13" i="1"/>
  <c r="K13" i="1"/>
  <c r="M12" i="1"/>
  <c r="F6" i="2" l="1"/>
  <c r="G6" i="2" s="1"/>
  <c r="G7" i="2"/>
  <c r="N12" i="1"/>
  <c r="O12" i="1"/>
  <c r="M11" i="1"/>
  <c r="O13" i="1"/>
  <c r="N17" i="1"/>
  <c r="O11" i="1" l="1"/>
  <c r="N11" i="1"/>
</calcChain>
</file>

<file path=xl/sharedStrings.xml><?xml version="1.0" encoding="utf-8"?>
<sst xmlns="http://schemas.openxmlformats.org/spreadsheetml/2006/main" count="495" uniqueCount="274">
  <si>
    <t>Отчет</t>
  </si>
  <si>
    <t xml:space="preserve">о реализации муниципальной программы "Управление муниципальными финансами" </t>
  </si>
  <si>
    <t>за  2025 год</t>
  </si>
  <si>
    <t>Форма 1. Отчет об использовании бюджетных ассигнований бюджета муниципального образования "Муниципальный округ Сарапульский район Удмуртской Республики" на реализацию муниципальной программы</t>
  </si>
  <si>
    <t>тыс. руб.</t>
  </si>
  <si>
    <t xml:space="preserve">Код программной
классификации
</t>
  </si>
  <si>
    <t xml:space="preserve">Наименование
муниципальной
программы,
подпрограммы,
основного
мероприятия,
мероприятия
</t>
  </si>
  <si>
    <t xml:space="preserve">Ответственный
исполнитель,
соисполнитель
</t>
  </si>
  <si>
    <t>Код бюджетной классификации</t>
  </si>
  <si>
    <t>Расходы бюджета муниципального образования "Сарапульский район", тыс.руб.</t>
  </si>
  <si>
    <t>% исполнения</t>
  </si>
  <si>
    <t>План на отчетный год</t>
  </si>
  <si>
    <t>План на отчетный период</t>
  </si>
  <si>
    <t>Кассовое исполнение на конец отчетного периода</t>
  </si>
  <si>
    <t>к плану на отчетный год</t>
  </si>
  <si>
    <t>к плану на отчетный период</t>
  </si>
  <si>
    <t>МП</t>
  </si>
  <si>
    <t>Пп</t>
  </si>
  <si>
    <t>ОМ</t>
  </si>
  <si>
    <t>М</t>
  </si>
  <si>
    <t>ГРБС</t>
  </si>
  <si>
    <t>РЗ, ПР</t>
  </si>
  <si>
    <t>ЦС</t>
  </si>
  <si>
    <t>ВР</t>
  </si>
  <si>
    <t xml:space="preserve">Управление  муниципальными  
финансами
</t>
  </si>
  <si>
    <t>Всего</t>
  </si>
  <si>
    <t>Управление финансов</t>
  </si>
  <si>
    <t>Управление бюджетным процессом</t>
  </si>
  <si>
    <t xml:space="preserve">Всего        </t>
  </si>
  <si>
    <t xml:space="preserve">  Управление резервами на исполнение расходных обязательств муниципального образования</t>
  </si>
  <si>
    <t xml:space="preserve">Обслуживание  муниципального  долга        </t>
  </si>
  <si>
    <t xml:space="preserve">Создание условий  для   реализации   муниципальной  программы         </t>
  </si>
  <si>
    <t xml:space="preserve">Реализация   установленных     
полномочий  (функций)         
Управлением  финансов                 
</t>
  </si>
  <si>
    <t>1130160030, 1130160320</t>
  </si>
  <si>
    <t>121,
122, 242, 244,
321,
831,
852</t>
  </si>
  <si>
    <t xml:space="preserve">Центральный   аппарат           </t>
  </si>
  <si>
    <t xml:space="preserve">121,
122, 242, 244,
321,
831,
852
</t>
  </si>
  <si>
    <t>Диспансеризация муниципальных служащих</t>
  </si>
  <si>
    <t>Форма 2. Отчет о расходах на реализацию муниципальной программы за счет всех источников финансирования</t>
  </si>
  <si>
    <t xml:space="preserve">Код аналитической программной
классификации
</t>
  </si>
  <si>
    <t xml:space="preserve">Наименование
муниципальной
программы,
подпрограммы
</t>
  </si>
  <si>
    <t xml:space="preserve">Источник
финансирования
</t>
  </si>
  <si>
    <t>Оценка расходов,                                             тыс. руб.</t>
  </si>
  <si>
    <t>Отношение фактических расходов к оценке расходов, %</t>
  </si>
  <si>
    <t>Оценка расходов согласно муниципальной программе</t>
  </si>
  <si>
    <t>Фактические расходы</t>
  </si>
  <si>
    <t xml:space="preserve">Управление муниципальными  финансами   
</t>
  </si>
  <si>
    <t>бюджет муниципального образования "Муниципальный округ Сарапульский район Удмуртской Республики", в том числе:</t>
  </si>
  <si>
    <t>Собственные средства бюджета муниципального образования "Муниципальный округ Сарапульский район Удмуртской Республики"</t>
  </si>
  <si>
    <t>Субсидии из бюджета Удмуртской Республики</t>
  </si>
  <si>
    <t>Субвенции из бюджета Удмуртской Республики</t>
  </si>
  <si>
    <t>Иные межбюджетные трансферты из бюджета Удмуртской Республики, имеющее целевое назначение</t>
  </si>
  <si>
    <t>Субсидии из бюджета Удмуртской Республики, планируемые к привлечению</t>
  </si>
  <si>
    <t>Иные источники</t>
  </si>
  <si>
    <t xml:space="preserve">Создание условий  
для реализации    
муниципальной   
программы         
</t>
  </si>
  <si>
    <t>бюджет МО "Сарапульский район", в том числе:</t>
  </si>
  <si>
    <t>Форма 3. Отчет о выполнении  основных мероприятий муниципальной программы</t>
  </si>
  <si>
    <t>Код аналитической программной классификации</t>
  </si>
  <si>
    <t>Наименование подпрограммы, основного мероприятия, мероприятия</t>
  </si>
  <si>
    <t>Ответственный исполнитель подпрограммы, основного мероприятия, мероприятия</t>
  </si>
  <si>
    <t>Срок выполнения плановый</t>
  </si>
  <si>
    <t>Срок выполнения фактический</t>
  </si>
  <si>
    <t>Ожидаемый непосредственный результат</t>
  </si>
  <si>
    <t>Достигнутый результат</t>
  </si>
  <si>
    <t>Проблемы, возникшие в ходе реализации мероприятия</t>
  </si>
  <si>
    <t xml:space="preserve">Управление бюджетным процессом        </t>
  </si>
  <si>
    <t>11</t>
  </si>
  <si>
    <t>1</t>
  </si>
  <si>
    <t>02</t>
  </si>
  <si>
    <t xml:space="preserve">Организация составления, составление   проекта бюджета  муниципального образования «Муниципальный округ Сарапульский район Удмуртской Республики»     </t>
  </si>
  <si>
    <t>отдел бюджетного планирования и экономического анализа</t>
  </si>
  <si>
    <t>сентябрь-ноябрь</t>
  </si>
  <si>
    <t xml:space="preserve">Проект бюджета муниципального образования «Муниципальный округ Сарапульский район Удмуртской Республики»  </t>
  </si>
  <si>
    <t xml:space="preserve">Проект бюджета МО «Муниципальный округ Сарапульский район Удмуртской Республики» на 2026 год и на плановый период 2027 и 2028 годов, составлен в соответствии с Положением о бюджетном процессе и Бюджетным Кодексом РФ и представлен в Совет депутатов 14.11.2025 года в срок , установленный Бюджетным Кодексом РФ. </t>
  </si>
  <si>
    <t>03</t>
  </si>
  <si>
    <t xml:space="preserve">Организация  исполнения бюджета муниципального образования «Муниципальный округ Сарапульский район Удмуртской Республики»      </t>
  </si>
  <si>
    <t>отдел исполнения бюджета, учета, отчетности и контроля</t>
  </si>
  <si>
    <t>в течение года</t>
  </si>
  <si>
    <t>в течение отчетного периода</t>
  </si>
  <si>
    <t xml:space="preserve">Исполнение бюджета  муниципального образования «Муниципальный округ Сарапульский район Удмуртской Республики»     </t>
  </si>
  <si>
    <t>Организовано исполнение бюджета муниципального образования                 "Муниципальный округ Сарапульский район Удмуртской Республики"</t>
  </si>
  <si>
    <t>04</t>
  </si>
  <si>
    <t xml:space="preserve">Кассовое обслуживание  исполнения  расходной части   бюджета муниципального образования «Муниципальный округ Сарапульский район Удмуртской Республики»    </t>
  </si>
  <si>
    <t xml:space="preserve">Кассовое обслуживание исполнения  расходной части   бюджета муниципального образования «Муниципальный округ Сарапульский район Удмуртской Республики» </t>
  </si>
  <si>
    <t xml:space="preserve">Организовано кассовое обслуживание исполнения  расходной части   бюджета муниципального образования «Муниципальный округ Сарапульский район Удмуртской Республики» </t>
  </si>
  <si>
    <t>05</t>
  </si>
  <si>
    <t xml:space="preserve">Организация  и ведение бюджетного учета, составление  бюджетной   отчетности             </t>
  </si>
  <si>
    <t xml:space="preserve">Ведение бюджетного учета, составление  бюджетной  отчетности        </t>
  </si>
  <si>
    <t xml:space="preserve">Ведение бюджетного учета, составление бюджетной отчетности передано по Договору о бухгалтерском обслуживании централизованной бухгалтерией от 29.09.2023г. № 15 </t>
  </si>
  <si>
    <t>06</t>
  </si>
  <si>
    <t xml:space="preserve">Составление  отчетности  об исполнении   бюджета муниципального образования «Муниципальный округ Сарапульский район Удмуртской Республики», формирование  отчетности  консолидированного бюджета  муниципального образования «Муниципальный округ Сарапульский район Удмуртской Республики» и иной финансовой  отчетности        </t>
  </si>
  <si>
    <t xml:space="preserve">Отчетность  об исполнении   бюджета муниципального образования «Муниципальный округ Сарапульский район Удмуртской Республики»   ,  отчетность  консолидированного бюджета муниципального образования «Муниципальный округ Сарапульский район Удмуртской Республики»   , иная финансовая  отчетность       </t>
  </si>
  <si>
    <t>Составлена  отчетность об исполнении бюджета муниципального образования «Муниципальный округ Сарапульский район Удмуртской Республики» за 2024 год,  на 01.02.25, на 01.03.25, на 01.04.25, на 01.05.25, на 01.06.25, на 01.07.25, на 01.08.25, на 01.09.25, на 01.10.25, на 01.11.25, на 01.12.25</t>
  </si>
  <si>
    <t>07</t>
  </si>
  <si>
    <t xml:space="preserve">Организация  составления, составление   и ведение реестра расходных обязательств муниципального образования «Муниципальный округ Сарапульский район Удмуртской Республики»   </t>
  </si>
  <si>
    <t>февраль</t>
  </si>
  <si>
    <t xml:space="preserve">Составление  и ведение реестра расходных  обязательств муниципального образования «Муниципальный округ Сарапульский район Удмуртской Республики»   </t>
  </si>
  <si>
    <t>Составлен  плановый реестр расходных обязательств муниципального образования «Муниципальный округ Сарапульский район Удмуртской Республики»</t>
  </si>
  <si>
    <t>08</t>
  </si>
  <si>
    <t>Формирование условно -утвержденных расходов</t>
  </si>
  <si>
    <t>Условно утвержденные расходы формируются в соответствии с бюджетным законодательством для распределения в плановом периоде</t>
  </si>
  <si>
    <t>При составлении проекта бюджета на 2026 год и на плановый период 2027 и 2028 годов в соответствии с Бюджетным Кодексом РФ и Положением о бюджетном процессе сформированы условно утверждённые расходы на плановый период: на 2027 год в сумме 18 716,4 тыс.руб., на 2028 год в   сумме 38 617,4 тыс.руб.</t>
  </si>
  <si>
    <t>12</t>
  </si>
  <si>
    <t>Координация работы и методическая  поддержка главных распорядителей  средств бюджета муниципального образования «Муниципальный округ Сарапульский район Удмуртской Республики» по вопросам, связанным  с составлением  и исполнением бюджета  муниципального образования «Муниципальный округ Сарапульский район Удмуртской Республики»,  ведением бюджетного учета и составлением  бюджетной  отчетности,  составлением  отчетности  об исполнении  бюджета муниципального образования «Муниципальный округ Сарапульский район Удмуртской Республики»,  составлением   и ведением реестра расходных  обязательств муниципального образования «Муниципальный округ Сарапульский район Удмуртской Республики»</t>
  </si>
  <si>
    <t>отдел исполнения бюджета, учета, отчетности и контроля                                                      отдел планирования и экономического анализа</t>
  </si>
  <si>
    <t>Проведение  совещаний, семинаров, иных  мероприятий,  разработка  методических   рекомендаций  для ГРБС по вопросам, связанным  с составлением и исполнением бюджета  муниципального образования «Муниципальный округ Сарапульский район Удмуртской Республики», ведением бюджетного учета и составлением бюджетной отчетности,  составлением отчетности  об исполнении бюджета  муниципального образования  «Муниципальный округ Сарапульский район Удмуртской Республики»,  составлением и ведением реестра расходных обязательств  муниципального образования «Муниципальный округ Сарапульский район Удмуртской Республики»</t>
  </si>
  <si>
    <t>Разработаны методические рекомендации по составлению Справки по консолидируемым расчетам, о представлении  информации о задолженности по результатам государственного контроля (надзора), месячной отчетности, по заполнению форм из состава годового отчета, по завершению финансового года.</t>
  </si>
  <si>
    <t>13</t>
  </si>
  <si>
    <t xml:space="preserve">Разработка  нормативных  правовых актов   Администрации муниципального образования  «Муниципальный округ Сарапульский район Удмуртской Республики», регулирующих сферу управления  муниципальным  долгом муниципального образования «Муниципальный округ Сарапульский район Удмуртской Республики»        </t>
  </si>
  <si>
    <t>ноябрь</t>
  </si>
  <si>
    <t xml:space="preserve">Нормативные  правовые акты  Администрации муниципального образования «Муниципальный округ Сарапульский район Удмуртской Республики»,  регулирующие сферу управления муниципальным  долгом           </t>
  </si>
  <si>
    <t xml:space="preserve">Постановление Администрации МО "Муниципальный округ Сарапульский район Удмуртской Республики" от 03.12.2025   № 1548 "Об утверждении долговой политики муниципального образования "Муниципальный округ Сарапульский район УР" на 2026 год и на плановый период 2027 и 2028 годов" </t>
  </si>
  <si>
    <t>14</t>
  </si>
  <si>
    <t xml:space="preserve">Отбор кредитных  организаций  для кредитования муниципального образования «Муниципальный округ Сарапульский район Удмуртской Республики» в соответствии с законодательством Российской Федерации о контрактной системе в сфере закупок     </t>
  </si>
  <si>
    <t>-</t>
  </si>
  <si>
    <t xml:space="preserve">Подготовка  конкурсной  документации,  отбор кредитных  организаций  для кредитования муниципального образования «Муниципальный округ Сарапульский район Удмуртской Республики».  Получение кредитов  от кредитных организаций      </t>
  </si>
  <si>
    <t>15</t>
  </si>
  <si>
    <t xml:space="preserve">Подготовка документов  для привлечения   бюджетных кредитов из бюджета Удмуртской Республики           </t>
  </si>
  <si>
    <t xml:space="preserve">Документы  для привлечения  бюджетных  кредитов из бюджета Удмуртской Республики. Получение  бюджетных  кредитов            </t>
  </si>
  <si>
    <t>16</t>
  </si>
  <si>
    <t>Обслуживание  муниципального  долга муниципального образования «Муниципальный округ Сарапульский район Удмуртской Республики»</t>
  </si>
  <si>
    <t xml:space="preserve">Выполнение  обязательств  по обслуживанию  муниципального долга муниципального образования  «Муниципальный округ Сарапульский район Удмуртской Республики»       </t>
  </si>
  <si>
    <t>Отсутствие просроченной задолженности по обслуживанию муниципального долга</t>
  </si>
  <si>
    <t>17</t>
  </si>
  <si>
    <t xml:space="preserve">Контроль за своевременным исполнением   заемщиками обязательств перед кредиторами,  по которым предоставлены  муниципальные гарантии муниципального образования «Муниципальный округ Сарапульский район Удмуртской Республики»    </t>
  </si>
  <si>
    <t xml:space="preserve"> -</t>
  </si>
  <si>
    <t>Своевременное исполнение  заемщиками  обязательств  перед кредиторами, по которым предоставлены муниципальные гарантии муниципального образования «Муниципальный округ Сарапульский район Удмуртской Республики»</t>
  </si>
  <si>
    <t>18</t>
  </si>
  <si>
    <t xml:space="preserve">Учет долговых обязательств  муниципального образования «Муниципальный округ Сарапульский район Удмуртской Республики» в муниципальной  долговой книге муниципального образования «Муниципальный округ Сарапульский район Удмуртской Республики»,  контроль за их своевременным исполнением       </t>
  </si>
  <si>
    <t xml:space="preserve">Учет долговых обязательств муниципального образования «Муниципальный округ Сарапульский район Удмуртской Республики»  в муниципальной долговой книге  муниципального образования «Муниципальный округ Сарапульский район Удмуртской Республики»,  реализация мер, направленных  на их своевременное  исполнение       </t>
  </si>
  <si>
    <t>Учет ведется в муниципальной долговой книге муниципального образования "Муниципальный округ Сарапульский район Удмуртской Республики",  отсутствие просроченной задолженности по долговым обязательствам</t>
  </si>
  <si>
    <t>19</t>
  </si>
  <si>
    <t xml:space="preserve">Проведение  мероприятий по   реструктуризации  задолженности  муниципального образования «Муниципальный округ Сарапульский район Удмуртской Республики»  по бюджетным  кредитам,  полученным из бюджета Удмуртской Республики    </t>
  </si>
  <si>
    <t xml:space="preserve">Мероприятия по реструктуризации задолженности  муниципального образования «Муниципальный округ Сарапульский район Удмуртской Республики»  по бюджетным  кредитам, полученным из бюджета Удмуртской Республики.  Уточнение условий возврата    бюджетных кредитов в бюджет Удмуртской Республики с учетом  возможностей бюджета  муниципального образования «Муниципальный округ Сарапульский район Удмуртской Республики»      </t>
  </si>
  <si>
    <t>21</t>
  </si>
  <si>
    <t>Нормативно-правовое регулирование в сфере организации финансового контроля органами местного самоуправления муниципального образования</t>
  </si>
  <si>
    <t>Нормативные  правовые акты, правовые акты по вопросам организации финансового контроля органами  местного самоуправления муниципального образования</t>
  </si>
  <si>
    <t>Методическое обеспечение осуществления финансового контроля органами местного самоуправления муниципального образования</t>
  </si>
  <si>
    <t>декабрь</t>
  </si>
  <si>
    <t>Методические материалы по осуществлению финансового контроля органами местного самоуправления муниципального образования, проведение семинаров, совещаний, иных мероприятий</t>
  </si>
  <si>
    <t>Разработаны рекомендации Учредителю по результатам проведенных контрольных мероприятий. Информация о размещении информации учреждениями на сайте bus.gov.ru</t>
  </si>
  <si>
    <t>22</t>
  </si>
  <si>
    <t xml:space="preserve">Планирование  контрольной    деятельности      </t>
  </si>
  <si>
    <t xml:space="preserve">Планы контрольно-ревизионной  работы на соответствующий  финансовый год   </t>
  </si>
  <si>
    <t>План контрольных мероприятий на 2026 год утвержден 19.12.2025 г.</t>
  </si>
  <si>
    <t>2</t>
  </si>
  <si>
    <t>Повышение  эффективности  расходов  бюджета муниципального образования «Муниципальный округ Сарапульский район Удмуртской Республики»</t>
  </si>
  <si>
    <t>Приведение муниципальной программы «Управление муниципальными финансами» (далее – муниципальная программа) в соответствие с решением о бюджете</t>
  </si>
  <si>
    <t>Актуальные (приведенные в соответствии с решением о бюджете) версии муниципальной программы</t>
  </si>
  <si>
    <t>Муниципальная программа приведена в соответствие с бюджетом на 2025 год и на 2026 год и на плановый период 2027 и 2028 годов, Постановление Администрации муниципального образования "Муниципальный округ Сарапульский район Удмуртской Республики" от 25 февраля 2025 года № 174</t>
  </si>
  <si>
    <t xml:space="preserve">Составление ежегодного плана реализации муниципальной  программы </t>
  </si>
  <si>
    <t>до 25 января</t>
  </si>
  <si>
    <t>24 января</t>
  </si>
  <si>
    <t>Ежегодный план реализации муниципальной программы</t>
  </si>
  <si>
    <t>Составлен ежегодный план реализации муниципальной программы</t>
  </si>
  <si>
    <t>Мониторинг и контроль за реализацией муниципальной программы</t>
  </si>
  <si>
    <t>отдел бюджетного планирования и экономического анализа,                     отдел исполнения бюджета, учета, отчетности и контроля</t>
  </si>
  <si>
    <t xml:space="preserve">Ежеквартальные и годовые отчеты о реализации муниципальной программы, решение, принятое  по итогам оценки эффективности реализации муниципальной программы на основе годового отчета </t>
  </si>
  <si>
    <t>Отчет о  реализации муниципальной программы за 2024 год составлен в марте 2025 года,  за 1 полугодие 2025 года  в июле 2025 г. в срок установленный НПА</t>
  </si>
  <si>
    <t xml:space="preserve">Составление проекта бюджета в структуре муниципальных программ  на 2026 год и на плановый период 2027 и 2028 годов         </t>
  </si>
  <si>
    <t xml:space="preserve">Проект бюджета на 2026 год и на плановый период 2027 и 2028 годов в структуре  муниципальных программ      </t>
  </si>
  <si>
    <t>Проект бюджета на 2026 год и на плановый период 2027 и 2028 годов составлен  в структуре программного бюджета и представлен в Совет депутатов 14.11.2025 года в срок, установленный Бюджетным кодексом РФ</t>
  </si>
  <si>
    <t>Реализация мероприятий по участию в обеспечении профессиональной подготовки, переподготовки, семинаров и повышения  квалификации муниципальных служащих, работников муниципальных учреждений в сфере повышения эффективности бюджетных расходов и управления муниципальными финансами</t>
  </si>
  <si>
    <t>отдел планирования и экономического анализа</t>
  </si>
  <si>
    <t>март, декабрь</t>
  </si>
  <si>
    <t>Профессиональная подготовка, переподготовка, участие в семинарах и повышение квалификации муниципальных служащих, работников муниципальных учреждений в сфере повышения эффективности бюджетных расходов и управления муниципальными финансами</t>
  </si>
  <si>
    <t xml:space="preserve">Курсы повышения квалификации: "Управление закупками для государственных и муниципальных нужд" - 2 чел.; Управление исполнением задач, инструменты эффективного использования времени" - 1 чел.  </t>
  </si>
  <si>
    <r>
      <t>Организация и осуществление деятельности органа внутреннего муниципального финансового контроля</t>
    </r>
    <r>
      <rPr>
        <i/>
        <sz val="10"/>
        <rFont val="PT Astra Serif"/>
      </rPr>
      <t xml:space="preserve"> </t>
    </r>
    <r>
      <rPr>
        <sz val="10"/>
        <rFont val="PT Astra Serif"/>
      </rPr>
      <t>по контролю за муниципальными закупками</t>
    </r>
  </si>
  <si>
    <t xml:space="preserve">Нормативные правовые акты, регламентирующие деятельность органа внутреннего муниципального финансового контроля, органов местного самоуправления муниципального образования, по контролю за муниципальными закупками. Проведение мероприятий по контролю за муниципальными закупками. </t>
  </si>
  <si>
    <t>Проведено 4 контрольных мероприятия</t>
  </si>
  <si>
    <t>Проведение мониторинга и оценки качества финансового менеджмента главных распорядителей бюджетных средств, применение результатов оценки</t>
  </si>
  <si>
    <t>апрель,июль, октябрь</t>
  </si>
  <si>
    <t>Результаты оценки качества финансового менеджмента главных распорядителей средств бюджета муниципального образования «Муниципальный округ Сарапульский район Удмуртской Республики», публикация данных в открытом доступе на сайте муниципального образования  «Муниципальный округ Сарапульский район Удмуртской Республики».  Повышение качества финансового управления главных распорядителей средств бюджета муниципального образования  «Муниципальный округ Сарапульский район Удмуртской Республики»</t>
  </si>
  <si>
    <t xml:space="preserve">Отчет и результаты мониторинга качества финансового менеджмента  за 2024 год, за 1 квартал, за 1 полугодие, за 9 месяцев 2025 года подготовлены  и размещены на официальном сайте Сарапульского район </t>
  </si>
  <si>
    <t>Публикация сведений  на официальном сайте муниципального образования  «Муниципальный округ Сарапульский район Удмуртской Республики» в соответствии с порядком размещения информации на сайте муниципального образования  «Муниципальный округ Сарапульский район Удмуртской Республики»</t>
  </si>
  <si>
    <t>отделы Управления финансов</t>
  </si>
  <si>
    <t xml:space="preserve">Опубликование сведений, муниципального образования Положением, утвержденным  Управление финансов </t>
  </si>
  <si>
    <t>Своевременное опубликование сведений, предусмотренных Положением</t>
  </si>
  <si>
    <t>Разработка и публикация «Бюджета для граждан»</t>
  </si>
  <si>
    <t>Опубликованный на официальном сайте муниципального образования «Муниципальный округ Сарапульский район Удмуртской Республики» «Бюджет для граждан» на стадиях: составление проекта бюджета; утвержденный бюджет; ежеквартальный отчет об исполнении бюджета</t>
  </si>
  <si>
    <t xml:space="preserve">Размещены на сайте  Сарапульского района: Отчет об исполнении бюджета за 2024 год,  Бюджет муниципального образования "Муниципальный округ Сарапульский район Удмуртской Республики" на 2026 год и  плановый период 2027 и 2028 годов. </t>
  </si>
  <si>
    <t>Мониторинг и оценка хода реализации подпрограммы, ее актуализация с учетом достигнутых результатов</t>
  </si>
  <si>
    <t>Правовые акты о внесении изменений в муниципальную программу  «Управление муниципальными финансами» (в части подпрограммы повышения эффективности расходов бюджета муниципального образования «Муниципальный округ Сарапульский район Удмуртской Республики»</t>
  </si>
  <si>
    <t>3</t>
  </si>
  <si>
    <t>Создание условий для реализации муниципальной программы</t>
  </si>
  <si>
    <t>01</t>
  </si>
  <si>
    <t xml:space="preserve">Реализация  установленных  полномочий муниципального образования (функций)  Управлением финансов       </t>
  </si>
  <si>
    <t>Проведение единой финансовой, бюджетной и налоговой политики в муниципальном образовании «Муниципальный округ Сарапульский район Удмуртской Республики» и координация деятельности в этой сфере исполнительных органов местного самоуправления муниципального образования</t>
  </si>
  <si>
    <t>На территории муниципального образования "Муниципальный округ Сарапульский район Удмуртской Республики" проводится единая финансовая, бюджетная и налоговая политика</t>
  </si>
  <si>
    <t>Форма 4. Отчет о выполнении сводных показателей муниципальных заданий на оказание муниципальных услуг (выполнение работ)</t>
  </si>
  <si>
    <t>Наименование муниципальной услуги (работы)</t>
  </si>
  <si>
    <t>Наименование показателя</t>
  </si>
  <si>
    <t>Единица измерения</t>
  </si>
  <si>
    <t>Факт по состоянию на конец отчетного периода</t>
  </si>
  <si>
    <t>% выполнения к плану на отчетный год</t>
  </si>
  <si>
    <t>% выполнения к плану на отчетный период</t>
  </si>
  <si>
    <t>Муниципальные задания на оказание муниципальных услуг (выполнения работ) в рамках муниципальной программы не формируются</t>
  </si>
  <si>
    <t>Форма 5. Отчет о достигнутых значениях целевых показателей (индикаторов) муниципальной программы</t>
  </si>
  <si>
    <t>№ п/п</t>
  </si>
  <si>
    <t>Наименование целевого показателя (индикатора)</t>
  </si>
  <si>
    <t>Значения целевого показателя (индикатора)</t>
  </si>
  <si>
    <t>Абсолютное отклонение факта от плана</t>
  </si>
  <si>
    <t>Относительное отклонение факта от плана, %</t>
  </si>
  <si>
    <t>Темп роста к уровню прошлого года, %</t>
  </si>
  <si>
    <t>Обоснование отклонений значений целевого показателя (индикатора) на конец отчетного периода</t>
  </si>
  <si>
    <t>факт на начало отчетного периода (за прошлый год)</t>
  </si>
  <si>
    <t>план на конец отчетного (текущего) года</t>
  </si>
  <si>
    <t>факт на конец отчетного периода</t>
  </si>
  <si>
    <t>Муниципальная программа "Управление муниципальными финансами"</t>
  </si>
  <si>
    <t>Объем налоговых и неналоговых доходов  бюджета муниципального образования</t>
  </si>
  <si>
    <t>Доля налоговых и неналоговых доходов  бюджета (за исключением поступлений налоговых доходов по дополнительным нормативам отчислений) в общем объеме собственных доходов бюджета муниципального образования «Муниципальный округ Сарапульский район Удмуртской Республики» (без учета субвенций)</t>
  </si>
  <si>
    <t>%</t>
  </si>
  <si>
    <t xml:space="preserve">Отношение дефицита
бюджета МО «Муниципальный округ Сарапульский район Удмуртской Республики» к доходам бюджета МО «Муниципальный округ Сарапульский район Удмуртской Республики»,       
рассчитанное в соответствии  с требованиями Бюджетного кодекса Российской  Федерации 
</t>
  </si>
  <si>
    <t>не более 10,0</t>
  </si>
  <si>
    <t xml:space="preserve">Доля просроченной    кредиторской      
задолженности  в расходах бюджета муниципального образования «Муниципальный округ Сарапульский район Удмуртской Республики»        
</t>
  </si>
  <si>
    <t>не более 1,0</t>
  </si>
  <si>
    <t>Доля просроченной кредиторской задолженности по оплате труда (включая начисления на оплату труда) муниципальных учреждений в общем объеме расходов бюджета муниципального образования «Муниципальный округ Сарапульский район Удмуртской Республики» на оплату труда (включая начисления на оплату труда)</t>
  </si>
  <si>
    <t xml:space="preserve">Доля расходов  бюджета муниципального образования «Муниципальный округ Сарапульский район Удмуртской Республики»,  формируемых  в рамках программ  в общем объеме расходов бюджета  муниципального образования «Муниципальный округ Сарапульский район Удмуртской Республики»        
(за исключением  расходов, осуществляемых  за счет субвенций из республиканского  бюджета)   
</t>
  </si>
  <si>
    <t>Подпрограмма "Управление бюджетным процессом"</t>
  </si>
  <si>
    <t xml:space="preserve">Исполнение плана  по налоговым и неналоговым     
доходам бюджета  муниципального образования «Муниципальный округ Сарапульский район Удмуртской Республики»        
за отчетный финансовый год    
</t>
  </si>
  <si>
    <t xml:space="preserve">   %</t>
  </si>
  <si>
    <t>не менее 100,0</t>
  </si>
  <si>
    <t xml:space="preserve">Исполнение   расходных         
обязательств  муниципального образования «Муниципальный округ Сарапульский район Удмуртской Республики»        
в соответствии  с решением о бюджете муниципального образования «Муниципальный округ Сарапульский район Удмуртской </t>
  </si>
  <si>
    <t>не менее 95,0</t>
  </si>
  <si>
    <t xml:space="preserve">Отношение объема  
муниципального долга муниципального образования «Муниципальный округ Сарапульский район Удмуртской Республики»   к годовому объему доходов бюджета   муниципального образования «Муниципальный округ Сарапульский район Удмуртской Республики» без учета       безвозмездных  поступлений       
</t>
  </si>
  <si>
    <t>не более 100</t>
  </si>
  <si>
    <t xml:space="preserve">Отношение расходов на обслуживание   
муниципального  долга  муниципального образования «Муниципальный округ Сарапульский район Удмуртской Республики» к объему расходов  бюджета муниципального образования «Муниципальный округ Сарапульский район Удмуртской Республики»
(за исключением  объема расходов,  которые           
осуществляются  за счет субвенций, предоставляемых   
из бюджетов  бюджетной системы Российской        
Федерации)        
</t>
  </si>
  <si>
    <t>не более 10</t>
  </si>
  <si>
    <t xml:space="preserve">Отношение годовой суммы платежей по погашению и обслуживанию  
муниципального  долга  муниципального образования «Муниципальный округ Сарапульский район Удмуртской Республики» к общему объему налоговых, неналоговых доходов и дотаций
</t>
  </si>
  <si>
    <t>не более 20</t>
  </si>
  <si>
    <t xml:space="preserve">Отношение объема  
просроченной    задолженности по долговым обязательствам  муниципального образования «Муниципальный округ Сарапульский район Удмуртской Республики»  к общему объему муниципального  долга  муниципального образования </t>
  </si>
  <si>
    <t xml:space="preserve">Отношение объема заимствований  муниципального образования «Муниципальный округ Сарапульский район Удмуртской Республики»   
в отчетном финансовом году к сумме, направляемой      
в отчетном финансовом году  на финансирование дефицита бюджета и (или) погашение 
долговых обязательств      
бюджета муниципального образования «Муниципальный округ Сарапульский район Удмуртской Республики»        
</t>
  </si>
  <si>
    <t>не более 100,0</t>
  </si>
  <si>
    <t xml:space="preserve">Удельный вес проведенных       
Управлением  финансов        
контрольных  мероприятий       
(ревизий  и проверок)       
использования  средств бюджета  муниципального образования «Муниципальный округ Сарапульский район Удмуртской Республики» к числу запланированных мероприятий       
</t>
  </si>
  <si>
    <t>Подпрограмма «Повышение эффективности расходов бюджета муниципального образования «Сарапульский район»»</t>
  </si>
  <si>
    <t xml:space="preserve">Оценка качества  управления           
муниципальными финансами   муниципального образования «Муниципальный округ Сарапульский район Удмуртской Республики»,       
определяемая  Министерством финансов  Удмуртской Республики        
</t>
  </si>
  <si>
    <t>надлежащее управление</t>
  </si>
  <si>
    <t>Уровень качества управления муниципальными финансами МО "Муниципальный округ Сарапульский район Удмурсткой Республики" по результатам мониторинга и оценки качества управления муниципальными финансами муниципальных образований в Удмуртской Республике</t>
  </si>
  <si>
    <t>балл</t>
  </si>
  <si>
    <t>не менее 65</t>
  </si>
  <si>
    <t>Средний уровень качества финансового менеджмента главных распорядителей средств бюджета МО "Муниципальный округ Сарапульский район Удмурсткой Республики"</t>
  </si>
  <si>
    <t>не ниже 76,5</t>
  </si>
  <si>
    <t>Средний уровень качества управления муниципальными финансами по отношению к предыдущему году</t>
  </si>
  <si>
    <t>Средний уровень качества управления муниципальными финансами за 2023 год составил 73,311 и составляет 95,9 % к уровню среднего качества за 2022 год, в связи с снижением итоговой оценки по  индикаторам:Исполнение бюджета муниципального образования по доходам без учета безвозмездных поступлений к первоначально утвержденному уровню; Отношение прироста недоимки по местным налогам в бюджет муниципального образования к объему налоговых доходов бюджета муниципального от местных налогов; Средний темп роста налоговых и неналоговых доходов бюджета муниципального образования за  три отчетных финансовых года.</t>
  </si>
  <si>
    <t>Подпрограмма "Создание условий для реализации муниципальной программы"</t>
  </si>
  <si>
    <t>Уровень выполнения значений целевых показателей (индикаторов) муниципальной программы</t>
  </si>
  <si>
    <t>Форма 6. Сведения о внесенных за отчетный период изменениях в муниципальную программу</t>
  </si>
  <si>
    <t>Вид правового акта</t>
  </si>
  <si>
    <t>Дата принятия</t>
  </si>
  <si>
    <t>Номер</t>
  </si>
  <si>
    <t>Суть изменений (краткое изложение)</t>
  </si>
  <si>
    <t>Форма 7. Результаты оценки эффективности муниципальной программы</t>
  </si>
  <si>
    <t>форма 5</t>
  </si>
  <si>
    <t>форма 3</t>
  </si>
  <si>
    <t>форма 2</t>
  </si>
  <si>
    <t>Муниципальная программа, подпрограмма</t>
  </si>
  <si>
    <t>Координатор</t>
  </si>
  <si>
    <t>Ответственный исполнитель</t>
  </si>
  <si>
    <t>Эффективность реализации муниципальной программы (подпрограммы)</t>
  </si>
  <si>
    <t>Степень достижения плановых значений целевых показателей (индикаторов)</t>
  </si>
  <si>
    <t>Степень реализации мероприятий</t>
  </si>
  <si>
    <t>Степень соответствия запланированному уровню расходов</t>
  </si>
  <si>
    <t>Эффективность использования средств бюджета муниципального образования "Сарапульский район"</t>
  </si>
  <si>
    <t>Эффектовность МП</t>
  </si>
  <si>
    <t>Э мп</t>
  </si>
  <si>
    <t>СП мп</t>
  </si>
  <si>
    <t>СМ мп</t>
  </si>
  <si>
    <t>СР мп</t>
  </si>
  <si>
    <t>Э бс</t>
  </si>
  <si>
    <t xml:space="preserve">Управление  муниципальными финансами </t>
  </si>
  <si>
    <t>Начальник Управления финансов</t>
  </si>
  <si>
    <t>высокая</t>
  </si>
  <si>
    <t>Повышение эффективности расходов бюджета муниципального образования «Сарапульский район</t>
  </si>
  <si>
    <t>Создание условий для реализации муниципальной программы"</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</si>
</sst>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0.0"/>
    <numFmt numFmtId="166" formatCode="00"/>
    <numFmt numFmtId="167" formatCode="#,##0.000"/>
  </numFmts>
  <fonts count="22" x14ac:knownFonts="1">
    <font>
      <sz val="11"/>
      <color theme="1"/>
      <name val="Calibri"/>
      <scheme val="minor"/>
    </font>
    <font>
      <sz val="12"/>
      <color theme="1"/>
      <name val="PT Astra Serif"/>
    </font>
    <font>
      <b/>
      <sz val="12"/>
      <color theme="1"/>
      <name val="PT Astra Serif"/>
    </font>
    <font>
      <i/>
      <sz val="12"/>
      <color theme="1"/>
      <name val="PT Astra Serif"/>
    </font>
    <font>
      <sz val="8"/>
      <color theme="1"/>
      <name val="PT Astra Serif"/>
    </font>
    <font>
      <b/>
      <sz val="11"/>
      <color theme="1"/>
      <name val="PT Astra Serif"/>
    </font>
    <font>
      <b/>
      <sz val="8"/>
      <color theme="1"/>
      <name val="PT Astra Serif"/>
    </font>
    <font>
      <sz val="10"/>
      <color theme="1"/>
      <name val="PT Astra Serif"/>
    </font>
    <font>
      <b/>
      <sz val="9"/>
      <color theme="1"/>
      <name val="PT Astra Serif"/>
    </font>
    <font>
      <b/>
      <sz val="10"/>
      <color theme="1"/>
      <name val="PT Astra Serif"/>
    </font>
    <font>
      <sz val="9"/>
      <color theme="1"/>
      <name val="PT Astra Serif"/>
    </font>
    <font>
      <sz val="11"/>
      <color theme="1"/>
      <name val="PT Astra Serif"/>
    </font>
    <font>
      <b/>
      <sz val="11"/>
      <color indexed="64"/>
      <name val="PT Astra Serif"/>
    </font>
    <font>
      <sz val="11"/>
      <color indexed="64"/>
      <name val="PT Astra Serif"/>
    </font>
    <font>
      <sz val="10"/>
      <color indexed="64"/>
      <name val="PT Astra Serif"/>
    </font>
    <font>
      <sz val="10"/>
      <name val="PT Astra Serif"/>
    </font>
    <font>
      <b/>
      <sz val="10"/>
      <color indexed="64"/>
      <name val="PT Astra Serif"/>
    </font>
    <font>
      <sz val="11"/>
      <name val="PT Astra Serif"/>
    </font>
    <font>
      <sz val="8.5"/>
      <color indexed="64"/>
      <name val="PT Astra Serif"/>
    </font>
    <font>
      <sz val="8.5"/>
      <color theme="1"/>
      <name val="PT Astra Serif"/>
    </font>
    <font>
      <sz val="11"/>
      <color theme="1"/>
      <name val="Calibri"/>
      <scheme val="minor"/>
    </font>
    <font>
      <i/>
      <sz val="10"/>
      <name val="PT Astra Serif"/>
    </font>
  </fonts>
  <fills count="3">
    <fill>
      <patternFill patternType="none"/>
    </fill>
    <fill>
      <patternFill patternType="gray125"/>
    </fill>
    <fill>
      <patternFill patternType="solid">
        <fgColor theme="0"/>
        <bgColor theme="0"/>
      </patternFill>
    </fill>
  </fills>
  <borders count="1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0" fillId="0" borderId="0"/>
  </cellStyleXfs>
  <cellXfs count="135">
    <xf numFmtId="0" fontId="0" fillId="0" borderId="0" xfId="0"/>
    <xf numFmtId="0" fontId="1" fillId="0" borderId="0" xfId="1" applyFont="1"/>
    <xf numFmtId="0" fontId="1" fillId="0" borderId="0" xfId="1" applyFont="1" applyAlignment="1">
      <alignment vertical="center"/>
    </xf>
    <xf numFmtId="0" fontId="2" fillId="0" borderId="0" xfId="1" applyFont="1" applyAlignment="1">
      <alignment horizontal="center" vertical="center"/>
    </xf>
    <xf numFmtId="0" fontId="1" fillId="0" borderId="4" xfId="1" applyFont="1" applyBorder="1" applyAlignment="1">
      <alignment horizontal="center" vertical="center" wrapText="1"/>
    </xf>
    <xf numFmtId="0" fontId="1" fillId="0" borderId="12" xfId="1" applyFont="1" applyBorder="1" applyAlignment="1">
      <alignment horizontal="center" vertical="center" wrapText="1"/>
    </xf>
    <xf numFmtId="0" fontId="1" fillId="0" borderId="13" xfId="1" applyFont="1" applyBorder="1" applyAlignment="1">
      <alignment horizontal="center" vertical="center" wrapText="1"/>
    </xf>
    <xf numFmtId="0" fontId="2" fillId="0" borderId="12" xfId="1" applyFont="1" applyBorder="1" applyAlignment="1">
      <alignment horizontal="center" vertical="center" wrapText="1"/>
    </xf>
    <xf numFmtId="164" fontId="2" fillId="0" borderId="12" xfId="1" applyNumberFormat="1" applyFont="1" applyBorder="1" applyAlignment="1">
      <alignment horizontal="center" vertical="center" wrapText="1"/>
    </xf>
    <xf numFmtId="165" fontId="2" fillId="0" borderId="12" xfId="1" applyNumberFormat="1" applyFont="1" applyBorder="1" applyAlignment="1">
      <alignment horizontal="right" vertical="center" wrapText="1"/>
    </xf>
    <xf numFmtId="165" fontId="2" fillId="0" borderId="12" xfId="0" applyNumberFormat="1" applyFont="1" applyBorder="1"/>
    <xf numFmtId="164" fontId="1" fillId="0" borderId="12" xfId="1" applyNumberFormat="1" applyFont="1" applyBorder="1" applyAlignment="1">
      <alignment horizontal="center" vertical="center" wrapText="1"/>
    </xf>
    <xf numFmtId="165" fontId="1" fillId="0" borderId="12" xfId="1" applyNumberFormat="1" applyFont="1" applyBorder="1" applyAlignment="1">
      <alignment horizontal="right" vertical="center" wrapText="1"/>
    </xf>
    <xf numFmtId="165" fontId="1" fillId="0" borderId="12" xfId="0" applyNumberFormat="1" applyFont="1" applyBorder="1" applyAlignment="1">
      <alignment vertical="center"/>
    </xf>
    <xf numFmtId="0" fontId="1" fillId="0" borderId="13" xfId="1" applyFont="1" applyBorder="1" applyAlignment="1">
      <alignment vertical="center" wrapText="1"/>
    </xf>
    <xf numFmtId="164" fontId="1" fillId="0" borderId="12" xfId="1" applyNumberFormat="1" applyFont="1" applyBorder="1" applyAlignment="1">
      <alignment vertical="center" wrapText="1"/>
    </xf>
    <xf numFmtId="166" fontId="1" fillId="0" borderId="13" xfId="1" applyNumberFormat="1" applyFont="1" applyBorder="1" applyAlignment="1">
      <alignment horizontal="center" vertical="center" wrapText="1"/>
    </xf>
    <xf numFmtId="0" fontId="3" fillId="0" borderId="13" xfId="1" applyFont="1" applyBorder="1" applyAlignment="1">
      <alignment horizontal="center" vertical="center" wrapText="1"/>
    </xf>
    <xf numFmtId="164" fontId="3" fillId="0" borderId="12" xfId="1" applyNumberFormat="1" applyFont="1" applyBorder="1" applyAlignment="1">
      <alignment horizontal="center" vertical="center" wrapText="1"/>
    </xf>
    <xf numFmtId="0" fontId="3" fillId="0" borderId="12" xfId="1" applyFont="1" applyBorder="1" applyAlignment="1">
      <alignment horizontal="center" vertical="center" wrapText="1"/>
    </xf>
    <xf numFmtId="0" fontId="3" fillId="0" borderId="0" xfId="1" applyFont="1"/>
    <xf numFmtId="0" fontId="3" fillId="0" borderId="12" xfId="1" applyFont="1" applyBorder="1" applyAlignment="1">
      <alignment vertical="center" wrapText="1"/>
    </xf>
    <xf numFmtId="165" fontId="3" fillId="0" borderId="12" xfId="1" applyNumberFormat="1" applyFont="1" applyBorder="1" applyAlignment="1">
      <alignment horizontal="right" vertical="center" wrapText="1"/>
    </xf>
    <xf numFmtId="165" fontId="3" fillId="0" borderId="12" xfId="0" applyNumberFormat="1" applyFont="1" applyBorder="1" applyAlignment="1">
      <alignment vertical="center"/>
    </xf>
    <xf numFmtId="0" fontId="3" fillId="0" borderId="4" xfId="1" applyFont="1" applyBorder="1" applyAlignment="1">
      <alignment horizontal="center" vertical="center" wrapText="1"/>
    </xf>
    <xf numFmtId="0" fontId="4" fillId="0" borderId="0" xfId="1" applyFont="1"/>
    <xf numFmtId="0" fontId="6" fillId="0" borderId="0" xfId="1" applyFont="1" applyAlignment="1">
      <alignment vertical="center"/>
    </xf>
    <xf numFmtId="0" fontId="4" fillId="0" borderId="0" xfId="1" applyFont="1" applyAlignment="1">
      <alignment vertical="center"/>
    </xf>
    <xf numFmtId="0" fontId="4" fillId="0" borderId="12" xfId="1" applyFont="1" applyBorder="1" applyAlignment="1">
      <alignment horizontal="center" vertical="center" wrapText="1"/>
    </xf>
    <xf numFmtId="0" fontId="8" fillId="0" borderId="12" xfId="0" applyFont="1" applyBorder="1" applyAlignment="1">
      <alignment wrapText="1"/>
    </xf>
    <xf numFmtId="165" fontId="6" fillId="0" borderId="12" xfId="1" applyNumberFormat="1" applyFont="1" applyBorder="1" applyAlignment="1">
      <alignment horizontal="right" vertical="center" wrapText="1"/>
    </xf>
    <xf numFmtId="165" fontId="9" fillId="0" borderId="12" xfId="0" applyNumberFormat="1" applyFont="1" applyBorder="1" applyAlignment="1">
      <alignment horizontal="right" wrapText="1"/>
    </xf>
    <xf numFmtId="0" fontId="10" fillId="0" borderId="12" xfId="0" applyFont="1" applyBorder="1" applyAlignment="1">
      <alignment wrapText="1"/>
    </xf>
    <xf numFmtId="165" fontId="4" fillId="0" borderId="12" xfId="1" applyNumberFormat="1" applyFont="1" applyBorder="1" applyAlignment="1">
      <alignment horizontal="right" vertical="center" wrapText="1"/>
    </xf>
    <xf numFmtId="165" fontId="7" fillId="0" borderId="12" xfId="0" applyNumberFormat="1" applyFont="1" applyBorder="1" applyAlignment="1">
      <alignment horizontal="right" wrapText="1"/>
    </xf>
    <xf numFmtId="0" fontId="10" fillId="0" borderId="12" xfId="0" applyFont="1" applyBorder="1" applyAlignment="1">
      <alignment horizontal="left" wrapText="1" indent="2"/>
    </xf>
    <xf numFmtId="0" fontId="11" fillId="0" borderId="0" xfId="0" applyFont="1"/>
    <xf numFmtId="0" fontId="13" fillId="0" borderId="0" xfId="0" applyFont="1"/>
    <xf numFmtId="0" fontId="13" fillId="0" borderId="12" xfId="0" applyFont="1" applyBorder="1" applyAlignment="1">
      <alignment horizontal="center" vertical="center" wrapText="1"/>
    </xf>
    <xf numFmtId="0" fontId="5" fillId="0" borderId="0" xfId="0" applyFont="1"/>
    <xf numFmtId="0" fontId="12" fillId="0" borderId="12" xfId="0" applyFont="1" applyBorder="1" applyAlignment="1">
      <alignment horizontal="center" vertical="center" wrapText="1"/>
    </xf>
    <xf numFmtId="49" fontId="13" fillId="0" borderId="12" xfId="0" applyNumberFormat="1" applyFont="1" applyBorder="1" applyAlignment="1">
      <alignment horizontal="center" vertical="top" wrapText="1"/>
    </xf>
    <xf numFmtId="0" fontId="14" fillId="0" borderId="12" xfId="0" applyFont="1" applyBorder="1" applyAlignment="1">
      <alignment vertical="top" wrapText="1"/>
    </xf>
    <xf numFmtId="0" fontId="14" fillId="0" borderId="12" xfId="0" applyFont="1" applyBorder="1" applyAlignment="1">
      <alignment horizontal="center" vertical="top" wrapText="1"/>
    </xf>
    <xf numFmtId="0" fontId="13" fillId="0" borderId="12" xfId="0" applyFont="1" applyBorder="1" applyAlignment="1">
      <alignment vertical="top" wrapText="1"/>
    </xf>
    <xf numFmtId="0" fontId="14" fillId="2" borderId="12" xfId="0" applyFont="1" applyFill="1" applyBorder="1" applyAlignment="1">
      <alignment horizontal="center" vertical="top" wrapText="1"/>
    </xf>
    <xf numFmtId="0" fontId="14" fillId="2" borderId="12" xfId="0" applyFont="1" applyFill="1" applyBorder="1" applyAlignment="1">
      <alignment vertical="top" wrapText="1"/>
    </xf>
    <xf numFmtId="0" fontId="13" fillId="0" borderId="12" xfId="0" applyFont="1" applyBorder="1" applyAlignment="1">
      <alignment horizontal="center" vertical="top" wrapText="1"/>
    </xf>
    <xf numFmtId="0" fontId="15" fillId="0" borderId="12" xfId="0" applyFont="1" applyBorder="1" applyAlignment="1">
      <alignment vertical="top" wrapText="1"/>
    </xf>
    <xf numFmtId="0" fontId="2" fillId="2" borderId="0" xfId="0" applyFont="1" applyFill="1" applyAlignment="1">
      <alignment horizontal="center" vertical="top" wrapText="1"/>
    </xf>
    <xf numFmtId="0" fontId="13" fillId="2" borderId="12" xfId="0" applyFont="1" applyFill="1" applyBorder="1" applyAlignment="1">
      <alignment horizontal="center" vertical="top" wrapText="1"/>
    </xf>
    <xf numFmtId="0" fontId="15" fillId="2" borderId="12" xfId="0" applyFont="1" applyFill="1" applyBorder="1" applyAlignment="1">
      <alignment vertical="top" wrapText="1"/>
    </xf>
    <xf numFmtId="49" fontId="16" fillId="0" borderId="12" xfId="0" applyNumberFormat="1" applyFont="1" applyBorder="1" applyAlignment="1">
      <alignment horizontal="center" vertical="top" wrapText="1"/>
    </xf>
    <xf numFmtId="49" fontId="14" fillId="0" borderId="12" xfId="0" applyNumberFormat="1" applyFont="1" applyBorder="1" applyAlignment="1">
      <alignment horizontal="center" vertical="top" wrapText="1"/>
    </xf>
    <xf numFmtId="0" fontId="16" fillId="0" borderId="12" xfId="0" applyFont="1" applyBorder="1" applyAlignment="1">
      <alignment vertical="top" wrapText="1"/>
    </xf>
    <xf numFmtId="0" fontId="16" fillId="0" borderId="12" xfId="0" applyFont="1" applyBorder="1" applyAlignment="1">
      <alignment horizontal="center" vertical="top" wrapText="1"/>
    </xf>
    <xf numFmtId="49" fontId="13" fillId="0" borderId="12" xfId="0" applyNumberFormat="1" applyFont="1" applyBorder="1" applyAlignment="1">
      <alignment vertical="top" wrapText="1"/>
    </xf>
    <xf numFmtId="0" fontId="13" fillId="0" borderId="0" xfId="0" applyFont="1" applyAlignment="1">
      <alignment wrapText="1"/>
    </xf>
    <xf numFmtId="0" fontId="11" fillId="0" borderId="12" xfId="0" applyFont="1" applyBorder="1" applyAlignment="1">
      <alignment horizontal="center" wrapText="1"/>
    </xf>
    <xf numFmtId="0" fontId="11" fillId="0" borderId="12" xfId="0" applyFont="1" applyBorder="1" applyAlignment="1">
      <alignment wrapText="1"/>
    </xf>
    <xf numFmtId="0" fontId="11" fillId="0" borderId="0" xfId="0" applyFont="1" applyAlignment="1">
      <alignment wrapText="1"/>
    </xf>
    <xf numFmtId="0" fontId="7" fillId="0" borderId="12" xfId="0" applyFont="1" applyBorder="1" applyAlignment="1">
      <alignment horizontal="center" wrapText="1"/>
    </xf>
    <xf numFmtId="0" fontId="7" fillId="0" borderId="12" xfId="0" applyFont="1" applyBorder="1" applyAlignment="1">
      <alignment horizontal="center" vertical="center" wrapText="1"/>
    </xf>
    <xf numFmtId="49" fontId="11" fillId="0" borderId="12" xfId="0" applyNumberFormat="1" applyFont="1" applyBorder="1" applyAlignment="1">
      <alignment horizontal="center" wrapText="1"/>
    </xf>
    <xf numFmtId="0" fontId="11" fillId="0" borderId="12" xfId="0" applyFont="1" applyBorder="1" applyAlignment="1">
      <alignment horizontal="center" vertical="center" wrapText="1"/>
    </xf>
    <xf numFmtId="0" fontId="7" fillId="0" borderId="12" xfId="0" applyFont="1" applyBorder="1" applyAlignment="1">
      <alignment vertical="center" wrapText="1"/>
    </xf>
    <xf numFmtId="165" fontId="11" fillId="0" borderId="12" xfId="0" applyNumberFormat="1" applyFont="1" applyBorder="1" applyAlignment="1">
      <alignment vertical="center" wrapText="1"/>
    </xf>
    <xf numFmtId="0" fontId="7" fillId="0" borderId="12" xfId="0" applyFont="1" applyBorder="1" applyAlignment="1">
      <alignment wrapText="1"/>
    </xf>
    <xf numFmtId="165" fontId="11" fillId="0" borderId="12" xfId="0" applyNumberFormat="1" applyFont="1" applyBorder="1" applyAlignment="1">
      <alignment horizontal="center" vertical="center" wrapText="1"/>
    </xf>
    <xf numFmtId="4" fontId="11" fillId="0" borderId="12" xfId="0" applyNumberFormat="1" applyFont="1" applyBorder="1" applyAlignment="1">
      <alignment vertical="center" wrapText="1"/>
    </xf>
    <xf numFmtId="0" fontId="15" fillId="0" borderId="12" xfId="0" applyFont="1" applyBorder="1" applyAlignment="1">
      <alignment vertical="center" wrapText="1"/>
    </xf>
    <xf numFmtId="167" fontId="11" fillId="0" borderId="12" xfId="0" applyNumberFormat="1" applyFont="1" applyBorder="1" applyAlignment="1">
      <alignment horizontal="center" vertical="center" wrapText="1"/>
    </xf>
    <xf numFmtId="0" fontId="15" fillId="2" borderId="12" xfId="0" applyFont="1" applyFill="1" applyBorder="1" applyAlignment="1">
      <alignment vertical="center" wrapText="1"/>
    </xf>
    <xf numFmtId="49" fontId="11" fillId="0" borderId="12" xfId="0" applyNumberFormat="1" applyFont="1" applyBorder="1" applyAlignment="1">
      <alignment horizontal="center" vertical="center" wrapText="1"/>
    </xf>
    <xf numFmtId="165" fontId="17" fillId="0" borderId="12" xfId="0" applyNumberFormat="1" applyFont="1" applyBorder="1" applyAlignment="1">
      <alignment horizontal="center" vertical="center" wrapText="1"/>
    </xf>
    <xf numFmtId="0" fontId="11" fillId="0" borderId="12" xfId="0" applyFont="1" applyBorder="1" applyAlignment="1">
      <alignment vertical="center" wrapText="1"/>
    </xf>
    <xf numFmtId="14" fontId="17" fillId="0" borderId="12" xfId="0" applyNumberFormat="1" applyFont="1" applyBorder="1" applyAlignment="1">
      <alignment horizontal="center" vertical="center" wrapText="1"/>
    </xf>
    <xf numFmtId="0" fontId="17" fillId="0" borderId="12"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4" xfId="0" applyFont="1" applyBorder="1"/>
    <xf numFmtId="0" fontId="11" fillId="0" borderId="12" xfId="0" applyFont="1" applyBorder="1" applyAlignment="1">
      <alignment horizontal="left" vertical="center" wrapText="1"/>
    </xf>
    <xf numFmtId="2" fontId="19" fillId="0" borderId="12" xfId="0" applyNumberFormat="1" applyFont="1" applyBorder="1" applyAlignment="1">
      <alignment horizontal="center" vertical="center" wrapText="1"/>
    </xf>
    <xf numFmtId="0" fontId="18" fillId="0" borderId="14" xfId="0" applyFont="1" applyBorder="1" applyAlignment="1">
      <alignment horizontal="center" vertical="center"/>
    </xf>
    <xf numFmtId="0" fontId="2" fillId="0" borderId="0" xfId="1" applyFont="1" applyAlignment="1">
      <alignment horizontal="center" vertical="center"/>
    </xf>
    <xf numFmtId="0" fontId="1" fillId="0" borderId="0" xfId="1" applyFont="1" applyAlignment="1">
      <alignment horizontal="right" vertical="center"/>
    </xf>
    <xf numFmtId="0" fontId="1" fillId="0" borderId="1" xfId="1" applyFont="1" applyBorder="1" applyAlignment="1">
      <alignment horizontal="center" vertical="center" wrapText="1"/>
    </xf>
    <xf numFmtId="0" fontId="1" fillId="0" borderId="2" xfId="1" applyFont="1" applyBorder="1" applyAlignment="1">
      <alignment horizontal="center" vertical="center" wrapText="1"/>
    </xf>
    <xf numFmtId="0" fontId="1" fillId="0" borderId="3" xfId="1" applyFont="1" applyBorder="1" applyAlignment="1">
      <alignment horizontal="center" vertical="center" wrapText="1"/>
    </xf>
    <xf numFmtId="0" fontId="1" fillId="0" borderId="8" xfId="1" applyFont="1" applyBorder="1" applyAlignment="1">
      <alignment horizontal="center" vertical="center" wrapText="1"/>
    </xf>
    <xf numFmtId="0" fontId="1" fillId="0" borderId="9" xfId="1" applyFont="1" applyBorder="1" applyAlignment="1">
      <alignment horizontal="center" vertical="center" wrapText="1"/>
    </xf>
    <xf numFmtId="0" fontId="1" fillId="0" borderId="10" xfId="1" applyFont="1" applyBorder="1" applyAlignment="1">
      <alignment horizontal="center" vertical="center" wrapText="1"/>
    </xf>
    <xf numFmtId="0" fontId="1" fillId="0" borderId="4" xfId="1" applyFont="1" applyBorder="1" applyAlignment="1">
      <alignment horizontal="center" vertical="center" wrapText="1"/>
    </xf>
    <xf numFmtId="0" fontId="1" fillId="0" borderId="11" xfId="1" applyFont="1" applyBorder="1" applyAlignment="1">
      <alignment horizontal="center" vertical="center" wrapText="1"/>
    </xf>
    <xf numFmtId="0" fontId="1" fillId="0" borderId="13" xfId="1"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2" fillId="0" borderId="0" xfId="1" applyFont="1" applyAlignment="1">
      <alignment horizontal="left" vertical="center" wrapText="1"/>
    </xf>
    <xf numFmtId="0" fontId="1" fillId="0" borderId="12" xfId="0" applyFont="1" applyBorder="1" applyAlignment="1">
      <alignment horizontal="center" vertical="center" wrapText="1"/>
    </xf>
    <xf numFmtId="0" fontId="2" fillId="0" borderId="4" xfId="1" applyFont="1" applyBorder="1" applyAlignment="1">
      <alignment horizontal="center" vertical="center" wrapText="1"/>
    </xf>
    <xf numFmtId="0" fontId="2" fillId="0" borderId="13" xfId="1" applyFont="1" applyBorder="1" applyAlignment="1">
      <alignment horizontal="center" vertical="center" wrapText="1"/>
    </xf>
    <xf numFmtId="0" fontId="1" fillId="0" borderId="4" xfId="1" applyFont="1" applyBorder="1" applyAlignment="1">
      <alignment vertical="center" wrapText="1"/>
    </xf>
    <xf numFmtId="0" fontId="1" fillId="0" borderId="13" xfId="1" applyFont="1" applyBorder="1" applyAlignment="1">
      <alignment vertical="center" wrapText="1"/>
    </xf>
    <xf numFmtId="0" fontId="2" fillId="0" borderId="4" xfId="1" applyFont="1" applyBorder="1" applyAlignment="1">
      <alignment horizontal="center" vertical="top" wrapText="1"/>
    </xf>
    <xf numFmtId="0" fontId="2" fillId="0" borderId="13" xfId="1" applyFont="1" applyBorder="1" applyAlignment="1">
      <alignment horizontal="center" vertical="top" wrapText="1"/>
    </xf>
    <xf numFmtId="0" fontId="2" fillId="0" borderId="12" xfId="1" applyFont="1" applyBorder="1" applyAlignment="1">
      <alignment horizontal="center" vertical="center" wrapText="1"/>
    </xf>
    <xf numFmtId="0" fontId="4" fillId="0" borderId="12" xfId="1" applyFont="1" applyBorder="1" applyAlignment="1">
      <alignment horizontal="center" vertical="top" wrapText="1"/>
    </xf>
    <xf numFmtId="0" fontId="4" fillId="0" borderId="12" xfId="1" applyFont="1" applyBorder="1" applyAlignment="1">
      <alignment horizontal="center" vertical="center" wrapText="1"/>
    </xf>
    <xf numFmtId="0" fontId="7" fillId="0" borderId="4"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5" fillId="0" borderId="0" xfId="0" applyFont="1" applyAlignment="1">
      <alignment horizontal="left"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2" fillId="0" borderId="0" xfId="0" applyFont="1" applyAlignment="1">
      <alignment horizontal="left"/>
    </xf>
    <xf numFmtId="0" fontId="13" fillId="0" borderId="1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6" xfId="0" applyFont="1" applyBorder="1" applyAlignment="1">
      <alignment horizontal="center" vertic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49" fontId="11" fillId="0" borderId="4" xfId="0" applyNumberFormat="1" applyFont="1" applyBorder="1" applyAlignment="1">
      <alignment horizontal="center" vertical="center" wrapText="1"/>
    </xf>
    <xf numFmtId="49" fontId="11" fillId="0" borderId="11" xfId="0" applyNumberFormat="1" applyFont="1" applyBorder="1" applyAlignment="1">
      <alignment horizontal="center" vertical="center" wrapText="1"/>
    </xf>
    <xf numFmtId="49" fontId="11" fillId="0" borderId="13" xfId="0" applyNumberFormat="1" applyFont="1" applyBorder="1" applyAlignment="1">
      <alignment horizontal="center" vertical="center" wrapText="1"/>
    </xf>
    <xf numFmtId="49" fontId="11" fillId="0" borderId="4" xfId="0" applyNumberFormat="1" applyFont="1" applyBorder="1" applyAlignment="1">
      <alignment horizontal="center" wrapText="1"/>
    </xf>
    <xf numFmtId="49" fontId="11" fillId="0" borderId="11" xfId="0" applyNumberFormat="1" applyFont="1" applyBorder="1" applyAlignment="1">
      <alignment horizontal="center" wrapText="1"/>
    </xf>
    <xf numFmtId="49" fontId="11" fillId="0" borderId="13" xfId="0" applyNumberFormat="1" applyFont="1" applyBorder="1" applyAlignment="1">
      <alignment horizontal="center" wrapText="1"/>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0" fontId="5" fillId="0" borderId="0" xfId="0" applyFont="1" applyAlignment="1">
      <alignment horizontal="left"/>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zoomScale="90" workbookViewId="0">
      <pane xSplit="5" ySplit="10" topLeftCell="F11" activePane="bottomRight" state="frozen"/>
      <selection activeCell="E6" sqref="E6"/>
      <selection pane="topRight"/>
      <selection pane="bottomLeft"/>
      <selection pane="bottomRight" activeCell="F11" sqref="F11"/>
    </sheetView>
  </sheetViews>
  <sheetFormatPr defaultColWidth="9.140625" defaultRowHeight="15.75" x14ac:dyDescent="0.25"/>
  <cols>
    <col min="1" max="1" width="5.42578125" style="1" customWidth="1"/>
    <col min="2" max="2" width="4.42578125" style="1" customWidth="1"/>
    <col min="3" max="3" width="5.28515625" style="1" customWidth="1"/>
    <col min="4" max="4" width="4.140625" style="1" customWidth="1"/>
    <col min="5" max="5" width="28" style="1" customWidth="1"/>
    <col min="6" max="6" width="16.5703125" style="1" customWidth="1"/>
    <col min="7" max="7" width="6" style="1" customWidth="1"/>
    <col min="8" max="8" width="7.28515625" style="1" customWidth="1"/>
    <col min="9" max="9" width="13.28515625" style="1" customWidth="1"/>
    <col min="10" max="10" width="6.5703125" style="1" customWidth="1"/>
    <col min="11" max="11" width="12.85546875" style="1" customWidth="1"/>
    <col min="12" max="12" width="14.28515625" style="1" customWidth="1"/>
    <col min="13" max="13" width="14" style="1" customWidth="1"/>
    <col min="14" max="14" width="12.28515625" style="1" customWidth="1"/>
    <col min="15" max="15" width="13.42578125" style="1" customWidth="1"/>
    <col min="16" max="16384" width="9.140625" style="1"/>
  </cols>
  <sheetData>
    <row r="1" spans="1:15" x14ac:dyDescent="0.25">
      <c r="A1" s="2"/>
    </row>
    <row r="2" spans="1:15" x14ac:dyDescent="0.25">
      <c r="A2" s="83" t="s">
        <v>0</v>
      </c>
      <c r="B2" s="83"/>
      <c r="C2" s="83"/>
      <c r="D2" s="83"/>
      <c r="E2" s="83"/>
      <c r="F2" s="83"/>
      <c r="G2" s="83"/>
      <c r="H2" s="83"/>
      <c r="I2" s="83"/>
      <c r="J2" s="83"/>
      <c r="K2" s="83"/>
      <c r="L2" s="83"/>
      <c r="M2" s="83"/>
      <c r="N2" s="83"/>
      <c r="O2" s="83"/>
    </row>
    <row r="3" spans="1:15" x14ac:dyDescent="0.25">
      <c r="A3" s="83" t="s">
        <v>1</v>
      </c>
      <c r="B3" s="83"/>
      <c r="C3" s="83"/>
      <c r="D3" s="83"/>
      <c r="E3" s="83"/>
      <c r="F3" s="83"/>
      <c r="G3" s="83"/>
      <c r="H3" s="83"/>
      <c r="I3" s="83"/>
      <c r="J3" s="83"/>
      <c r="K3" s="83"/>
      <c r="L3" s="83"/>
      <c r="M3" s="83"/>
      <c r="N3" s="83"/>
      <c r="O3" s="83"/>
    </row>
    <row r="4" spans="1:15" x14ac:dyDescent="0.25">
      <c r="A4" s="83" t="s">
        <v>2</v>
      </c>
      <c r="B4" s="83"/>
      <c r="C4" s="83"/>
      <c r="D4" s="83"/>
      <c r="E4" s="83"/>
      <c r="F4" s="83"/>
      <c r="G4" s="83"/>
      <c r="H4" s="83"/>
      <c r="I4" s="83"/>
      <c r="J4" s="83"/>
      <c r="K4" s="83"/>
      <c r="L4" s="83"/>
      <c r="M4" s="83"/>
      <c r="N4" s="83"/>
      <c r="O4" s="83"/>
    </row>
    <row r="5" spans="1:15" x14ac:dyDescent="0.25">
      <c r="A5" s="3"/>
      <c r="B5" s="3"/>
      <c r="C5" s="3"/>
      <c r="D5" s="3"/>
      <c r="E5" s="3"/>
      <c r="F5" s="3"/>
      <c r="G5" s="3"/>
      <c r="H5" s="3"/>
      <c r="I5" s="3"/>
      <c r="J5" s="3"/>
      <c r="K5" s="3"/>
      <c r="L5" s="3"/>
      <c r="M5" s="3"/>
      <c r="N5" s="3"/>
      <c r="O5" s="3"/>
    </row>
    <row r="6" spans="1:15" ht="38.25" customHeight="1" x14ac:dyDescent="0.25">
      <c r="A6" s="97" t="s">
        <v>3</v>
      </c>
      <c r="B6" s="97"/>
      <c r="C6" s="97"/>
      <c r="D6" s="97"/>
      <c r="E6" s="97"/>
      <c r="F6" s="97"/>
      <c r="G6" s="97"/>
      <c r="H6" s="97"/>
      <c r="I6" s="97"/>
      <c r="J6" s="97"/>
      <c r="K6" s="97"/>
      <c r="L6" s="97"/>
      <c r="M6" s="97"/>
      <c r="N6" s="97"/>
      <c r="O6" s="97"/>
    </row>
    <row r="7" spans="1:15" x14ac:dyDescent="0.25">
      <c r="A7" s="84"/>
      <c r="B7" s="84"/>
      <c r="C7" s="84"/>
      <c r="D7" s="84"/>
      <c r="E7" s="84"/>
      <c r="F7" s="84"/>
      <c r="G7" s="84"/>
      <c r="H7" s="84"/>
      <c r="I7" s="84"/>
      <c r="J7" s="84"/>
      <c r="O7" s="1" t="s">
        <v>4</v>
      </c>
    </row>
    <row r="8" spans="1:15" ht="56.25" customHeight="1" x14ac:dyDescent="0.25">
      <c r="A8" s="85" t="s">
        <v>5</v>
      </c>
      <c r="B8" s="86"/>
      <c r="C8" s="86"/>
      <c r="D8" s="87"/>
      <c r="E8" s="91" t="s">
        <v>6</v>
      </c>
      <c r="F8" s="91" t="s">
        <v>7</v>
      </c>
      <c r="G8" s="85" t="s">
        <v>8</v>
      </c>
      <c r="H8" s="86"/>
      <c r="I8" s="86"/>
      <c r="J8" s="87"/>
      <c r="K8" s="94" t="s">
        <v>9</v>
      </c>
      <c r="L8" s="95"/>
      <c r="M8" s="96"/>
      <c r="N8" s="94" t="s">
        <v>10</v>
      </c>
      <c r="O8" s="96"/>
    </row>
    <row r="9" spans="1:15" x14ac:dyDescent="0.25">
      <c r="A9" s="88"/>
      <c r="B9" s="89"/>
      <c r="C9" s="89"/>
      <c r="D9" s="90"/>
      <c r="E9" s="92"/>
      <c r="F9" s="92"/>
      <c r="G9" s="88"/>
      <c r="H9" s="89"/>
      <c r="I9" s="89"/>
      <c r="J9" s="90"/>
      <c r="K9" s="98" t="s">
        <v>11</v>
      </c>
      <c r="L9" s="98" t="s">
        <v>12</v>
      </c>
      <c r="M9" s="98" t="s">
        <v>13</v>
      </c>
      <c r="N9" s="98" t="s">
        <v>14</v>
      </c>
      <c r="O9" s="98" t="s">
        <v>15</v>
      </c>
    </row>
    <row r="10" spans="1:15" ht="63.75" customHeight="1" x14ac:dyDescent="0.25">
      <c r="A10" s="5" t="s">
        <v>16</v>
      </c>
      <c r="B10" s="5" t="s">
        <v>17</v>
      </c>
      <c r="C10" s="5" t="s">
        <v>18</v>
      </c>
      <c r="D10" s="5" t="s">
        <v>19</v>
      </c>
      <c r="E10" s="93"/>
      <c r="F10" s="93"/>
      <c r="G10" s="5" t="s">
        <v>20</v>
      </c>
      <c r="H10" s="5" t="s">
        <v>21</v>
      </c>
      <c r="I10" s="5" t="s">
        <v>22</v>
      </c>
      <c r="J10" s="5" t="s">
        <v>23</v>
      </c>
      <c r="K10" s="98"/>
      <c r="L10" s="98"/>
      <c r="M10" s="98"/>
      <c r="N10" s="98"/>
      <c r="O10" s="98"/>
    </row>
    <row r="11" spans="1:15" x14ac:dyDescent="0.25">
      <c r="A11" s="99">
        <v>11</v>
      </c>
      <c r="B11" s="99"/>
      <c r="C11" s="91"/>
      <c r="D11" s="91"/>
      <c r="E11" s="103" t="s">
        <v>24</v>
      </c>
      <c r="F11" s="7" t="s">
        <v>25</v>
      </c>
      <c r="G11" s="7"/>
      <c r="H11" s="8"/>
      <c r="I11" s="7"/>
      <c r="J11" s="7"/>
      <c r="K11" s="9">
        <f>K12</f>
        <v>11160.9</v>
      </c>
      <c r="L11" s="9">
        <f>L12</f>
        <v>11160.9</v>
      </c>
      <c r="M11" s="9">
        <f>M12</f>
        <v>11121.7</v>
      </c>
      <c r="N11" s="10">
        <f t="shared" ref="N11:N21" si="0">M11/K11*100</f>
        <v>99.648773844403237</v>
      </c>
      <c r="O11" s="10">
        <f t="shared" ref="O11:O21" si="1">M11/L11*100</f>
        <v>99.648773844403237</v>
      </c>
    </row>
    <row r="12" spans="1:15" ht="31.5" x14ac:dyDescent="0.25">
      <c r="A12" s="100"/>
      <c r="B12" s="100"/>
      <c r="C12" s="93"/>
      <c r="D12" s="93"/>
      <c r="E12" s="104"/>
      <c r="F12" s="5" t="s">
        <v>26</v>
      </c>
      <c r="G12" s="5">
        <v>635</v>
      </c>
      <c r="H12" s="11"/>
      <c r="I12" s="5"/>
      <c r="J12" s="5"/>
      <c r="K12" s="12">
        <f>K14+K18</f>
        <v>11160.9</v>
      </c>
      <c r="L12" s="12">
        <f>L14+L18</f>
        <v>11160.9</v>
      </c>
      <c r="M12" s="12">
        <f>M14+M18</f>
        <v>11121.7</v>
      </c>
      <c r="N12" s="13">
        <f t="shared" si="0"/>
        <v>99.648773844403237</v>
      </c>
      <c r="O12" s="13">
        <f t="shared" si="1"/>
        <v>99.648773844403237</v>
      </c>
    </row>
    <row r="13" spans="1:15" x14ac:dyDescent="0.25">
      <c r="A13" s="99">
        <v>11</v>
      </c>
      <c r="B13" s="99">
        <v>1</v>
      </c>
      <c r="C13" s="91"/>
      <c r="D13" s="101"/>
      <c r="E13" s="99" t="s">
        <v>27</v>
      </c>
      <c r="F13" s="7" t="s">
        <v>28</v>
      </c>
      <c r="G13" s="7"/>
      <c r="H13" s="8"/>
      <c r="I13" s="7"/>
      <c r="J13" s="7"/>
      <c r="K13" s="9">
        <f>K14</f>
        <v>90.5</v>
      </c>
      <c r="L13" s="9">
        <f>L14</f>
        <v>90.5</v>
      </c>
      <c r="M13" s="9">
        <f>M14</f>
        <v>90.5</v>
      </c>
      <c r="N13" s="10">
        <f t="shared" si="0"/>
        <v>100</v>
      </c>
      <c r="O13" s="10">
        <f t="shared" si="1"/>
        <v>100</v>
      </c>
    </row>
    <row r="14" spans="1:15" ht="31.5" x14ac:dyDescent="0.25">
      <c r="A14" s="100"/>
      <c r="B14" s="100"/>
      <c r="C14" s="93"/>
      <c r="D14" s="102"/>
      <c r="E14" s="100"/>
      <c r="F14" s="5" t="s">
        <v>26</v>
      </c>
      <c r="G14" s="5">
        <v>635</v>
      </c>
      <c r="H14" s="15"/>
      <c r="I14" s="5"/>
      <c r="J14" s="5"/>
      <c r="K14" s="12">
        <f>K15+K16</f>
        <v>90.5</v>
      </c>
      <c r="L14" s="12">
        <f>L15+L16</f>
        <v>90.5</v>
      </c>
      <c r="M14" s="12">
        <f>M15+M16</f>
        <v>90.5</v>
      </c>
      <c r="N14" s="13">
        <f t="shared" si="0"/>
        <v>100</v>
      </c>
      <c r="O14" s="13">
        <f t="shared" si="1"/>
        <v>100</v>
      </c>
    </row>
    <row r="15" spans="1:15" ht="78.75" x14ac:dyDescent="0.25">
      <c r="A15" s="6">
        <v>11</v>
      </c>
      <c r="B15" s="6">
        <v>1</v>
      </c>
      <c r="C15" s="16">
        <v>8</v>
      </c>
      <c r="D15" s="14"/>
      <c r="E15" s="17" t="s">
        <v>29</v>
      </c>
      <c r="F15" s="5" t="s">
        <v>26</v>
      </c>
      <c r="G15" s="5">
        <v>636</v>
      </c>
      <c r="H15" s="18">
        <v>113</v>
      </c>
      <c r="I15" s="19">
        <v>1110863510</v>
      </c>
      <c r="J15" s="19">
        <v>870</v>
      </c>
      <c r="K15" s="12"/>
      <c r="L15" s="12"/>
      <c r="M15" s="12"/>
      <c r="N15" s="13"/>
      <c r="O15" s="13"/>
    </row>
    <row r="16" spans="1:15" s="20" customFormat="1" ht="31.5" x14ac:dyDescent="0.25">
      <c r="A16" s="19">
        <v>11</v>
      </c>
      <c r="B16" s="19">
        <v>1</v>
      </c>
      <c r="C16" s="19">
        <v>16</v>
      </c>
      <c r="D16" s="21"/>
      <c r="E16" s="19" t="s">
        <v>30</v>
      </c>
      <c r="F16" s="19" t="s">
        <v>26</v>
      </c>
      <c r="G16" s="19">
        <v>635</v>
      </c>
      <c r="H16" s="18">
        <v>1301</v>
      </c>
      <c r="I16" s="19">
        <v>1111660070</v>
      </c>
      <c r="J16" s="19">
        <v>730</v>
      </c>
      <c r="K16" s="22">
        <v>90.5</v>
      </c>
      <c r="L16" s="22">
        <v>90.5</v>
      </c>
      <c r="M16" s="22">
        <v>90.5</v>
      </c>
      <c r="N16" s="23">
        <f t="shared" si="0"/>
        <v>100</v>
      </c>
      <c r="O16" s="23">
        <f t="shared" si="1"/>
        <v>100</v>
      </c>
    </row>
    <row r="17" spans="1:15" ht="22.9" customHeight="1" x14ac:dyDescent="0.25">
      <c r="A17" s="105">
        <v>11</v>
      </c>
      <c r="B17" s="105">
        <v>3</v>
      </c>
      <c r="C17" s="105"/>
      <c r="D17" s="105"/>
      <c r="E17" s="105" t="s">
        <v>31</v>
      </c>
      <c r="F17" s="7" t="s">
        <v>28</v>
      </c>
      <c r="G17" s="7">
        <v>635</v>
      </c>
      <c r="H17" s="8">
        <v>106</v>
      </c>
      <c r="I17" s="7"/>
      <c r="J17" s="7"/>
      <c r="K17" s="9">
        <f>K18</f>
        <v>11070.4</v>
      </c>
      <c r="L17" s="9">
        <f>L18</f>
        <v>11070.4</v>
      </c>
      <c r="M17" s="9">
        <f>M18</f>
        <v>11031.2</v>
      </c>
      <c r="N17" s="10">
        <f t="shared" si="0"/>
        <v>99.645902587079078</v>
      </c>
      <c r="O17" s="10">
        <f t="shared" si="1"/>
        <v>99.645902587079078</v>
      </c>
    </row>
    <row r="18" spans="1:15" ht="39.6" customHeight="1" x14ac:dyDescent="0.25">
      <c r="A18" s="105"/>
      <c r="B18" s="105"/>
      <c r="C18" s="105"/>
      <c r="D18" s="105"/>
      <c r="E18" s="105"/>
      <c r="F18" s="5" t="s">
        <v>26</v>
      </c>
      <c r="G18" s="5">
        <v>635</v>
      </c>
      <c r="H18" s="11">
        <v>106</v>
      </c>
      <c r="I18" s="5"/>
      <c r="J18" s="5"/>
      <c r="K18" s="12">
        <f>K19+K21</f>
        <v>11070.4</v>
      </c>
      <c r="L18" s="12">
        <f t="shared" ref="L18:M18" si="2">L19+L21</f>
        <v>11070.4</v>
      </c>
      <c r="M18" s="12">
        <f t="shared" si="2"/>
        <v>11031.2</v>
      </c>
      <c r="N18" s="13">
        <f t="shared" si="0"/>
        <v>99.645902587079078</v>
      </c>
      <c r="O18" s="13">
        <f t="shared" si="1"/>
        <v>99.645902587079078</v>
      </c>
    </row>
    <row r="19" spans="1:15" ht="110.25" x14ac:dyDescent="0.25">
      <c r="A19" s="19">
        <v>11</v>
      </c>
      <c r="B19" s="19">
        <v>3</v>
      </c>
      <c r="C19" s="19">
        <v>1</v>
      </c>
      <c r="D19" s="21"/>
      <c r="E19" s="24" t="s">
        <v>32</v>
      </c>
      <c r="F19" s="19" t="s">
        <v>26</v>
      </c>
      <c r="G19" s="19">
        <v>635</v>
      </c>
      <c r="H19" s="18">
        <v>106</v>
      </c>
      <c r="I19" s="19" t="s">
        <v>33</v>
      </c>
      <c r="J19" s="19" t="s">
        <v>34</v>
      </c>
      <c r="K19" s="22">
        <v>11041.9</v>
      </c>
      <c r="L19" s="22">
        <v>11041.9</v>
      </c>
      <c r="M19" s="22">
        <v>11005.7</v>
      </c>
      <c r="N19" s="13">
        <f t="shared" si="0"/>
        <v>99.672157871380847</v>
      </c>
      <c r="O19" s="13">
        <f t="shared" si="1"/>
        <v>99.672157871380847</v>
      </c>
    </row>
    <row r="20" spans="1:15" ht="126" x14ac:dyDescent="0.25">
      <c r="A20" s="5">
        <v>11</v>
      </c>
      <c r="B20" s="5">
        <v>3</v>
      </c>
      <c r="C20" s="5">
        <v>1</v>
      </c>
      <c r="D20" s="5">
        <v>1</v>
      </c>
      <c r="E20" s="5" t="s">
        <v>35</v>
      </c>
      <c r="F20" s="4" t="s">
        <v>26</v>
      </c>
      <c r="G20" s="5">
        <v>635</v>
      </c>
      <c r="H20" s="11">
        <v>106</v>
      </c>
      <c r="I20" s="5" t="s">
        <v>33</v>
      </c>
      <c r="J20" s="5" t="s">
        <v>36</v>
      </c>
      <c r="K20" s="12">
        <v>11041.9</v>
      </c>
      <c r="L20" s="12">
        <v>11041.9</v>
      </c>
      <c r="M20" s="12">
        <v>11005.7</v>
      </c>
      <c r="N20" s="13">
        <f t="shared" si="0"/>
        <v>99.672157871380847</v>
      </c>
      <c r="O20" s="13">
        <f t="shared" si="1"/>
        <v>99.672157871380847</v>
      </c>
    </row>
    <row r="21" spans="1:15" s="20" customFormat="1" ht="31.5" x14ac:dyDescent="0.25">
      <c r="A21" s="19">
        <v>11</v>
      </c>
      <c r="B21" s="19">
        <v>3</v>
      </c>
      <c r="C21" s="19">
        <v>3</v>
      </c>
      <c r="D21" s="19"/>
      <c r="E21" s="19" t="s">
        <v>37</v>
      </c>
      <c r="F21" s="19" t="s">
        <v>26</v>
      </c>
      <c r="G21" s="19">
        <v>635</v>
      </c>
      <c r="H21" s="18">
        <v>106</v>
      </c>
      <c r="I21" s="19">
        <v>1130360030</v>
      </c>
      <c r="J21" s="19">
        <v>244</v>
      </c>
      <c r="K21" s="22">
        <v>28.5</v>
      </c>
      <c r="L21" s="22">
        <v>28.5</v>
      </c>
      <c r="M21" s="22">
        <v>25.5</v>
      </c>
      <c r="N21" s="23">
        <f t="shared" si="0"/>
        <v>89.473684210526315</v>
      </c>
      <c r="O21" s="13">
        <f t="shared" si="1"/>
        <v>89.473684210526315</v>
      </c>
    </row>
  </sheetData>
  <mergeCells count="31">
    <mergeCell ref="A17:A18"/>
    <mergeCell ref="B17:B18"/>
    <mergeCell ref="C17:C18"/>
    <mergeCell ref="D17:D18"/>
    <mergeCell ref="E17:E18"/>
    <mergeCell ref="A11:A12"/>
    <mergeCell ref="B11:B12"/>
    <mergeCell ref="C11:C12"/>
    <mergeCell ref="D11:D12"/>
    <mergeCell ref="E11:E12"/>
    <mergeCell ref="A13:A14"/>
    <mergeCell ref="B13:B14"/>
    <mergeCell ref="C13:C14"/>
    <mergeCell ref="D13:D14"/>
    <mergeCell ref="E13:E14"/>
    <mergeCell ref="A2:O2"/>
    <mergeCell ref="A3:O3"/>
    <mergeCell ref="A4:O4"/>
    <mergeCell ref="A7:J7"/>
    <mergeCell ref="A8:D9"/>
    <mergeCell ref="E8:E10"/>
    <mergeCell ref="F8:F10"/>
    <mergeCell ref="G8:J9"/>
    <mergeCell ref="K8:M8"/>
    <mergeCell ref="N8:O8"/>
    <mergeCell ref="A6:O6"/>
    <mergeCell ref="K9:K10"/>
    <mergeCell ref="L9:L10"/>
    <mergeCell ref="M9:M10"/>
    <mergeCell ref="N9:N10"/>
    <mergeCell ref="O9:O10"/>
  </mergeCells>
  <pageMargins left="0.70866141732283472" right="0" top="0" bottom="0" header="0.31496062992125984" footer="0.31496062992125984"/>
  <pageSetup paperSize="9" scale="7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view="pageBreakPreview" workbookViewId="0">
      <pane xSplit="4" ySplit="6" topLeftCell="E7" activePane="bottomRight" state="frozen"/>
      <selection activeCell="D20" sqref="D20"/>
      <selection pane="topRight"/>
      <selection pane="bottomLeft"/>
      <selection pane="bottomRight" activeCell="E7" sqref="E7"/>
    </sheetView>
  </sheetViews>
  <sheetFormatPr defaultColWidth="9.140625" defaultRowHeight="11.25" x14ac:dyDescent="0.2"/>
  <cols>
    <col min="1" max="1" width="7.5703125" style="25" customWidth="1"/>
    <col min="2" max="2" width="6.42578125" style="25" customWidth="1"/>
    <col min="3" max="3" width="18.85546875" style="25" customWidth="1"/>
    <col min="4" max="4" width="37" style="25" customWidth="1"/>
    <col min="5" max="5" width="14.140625" style="25" customWidth="1"/>
    <col min="6" max="6" width="15.7109375" style="25" customWidth="1"/>
    <col min="7" max="7" width="18.85546875" style="25" customWidth="1"/>
    <col min="8" max="16384" width="9.140625" style="25"/>
  </cols>
  <sheetData>
    <row r="1" spans="1:9" ht="14.25" x14ac:dyDescent="0.2">
      <c r="A1" s="111" t="s">
        <v>38</v>
      </c>
      <c r="B1" s="111"/>
      <c r="C1" s="111"/>
      <c r="D1" s="111"/>
      <c r="E1" s="111"/>
      <c r="F1" s="111"/>
      <c r="G1" s="111"/>
      <c r="H1" s="26"/>
      <c r="I1" s="26"/>
    </row>
    <row r="2" spans="1:9" x14ac:dyDescent="0.2">
      <c r="A2" s="27"/>
    </row>
    <row r="3" spans="1:9" ht="36" customHeight="1" x14ac:dyDescent="0.2">
      <c r="A3" s="107" t="s">
        <v>39</v>
      </c>
      <c r="B3" s="107"/>
      <c r="C3" s="107" t="s">
        <v>40</v>
      </c>
      <c r="D3" s="107" t="s">
        <v>41</v>
      </c>
      <c r="E3" s="112" t="s">
        <v>42</v>
      </c>
      <c r="F3" s="113"/>
      <c r="G3" s="108" t="s">
        <v>43</v>
      </c>
    </row>
    <row r="4" spans="1:9" ht="76.5" customHeight="1" x14ac:dyDescent="0.2">
      <c r="A4" s="107"/>
      <c r="B4" s="107"/>
      <c r="C4" s="107"/>
      <c r="D4" s="107"/>
      <c r="E4" s="108" t="s">
        <v>44</v>
      </c>
      <c r="F4" s="108" t="s">
        <v>45</v>
      </c>
      <c r="G4" s="109"/>
    </row>
    <row r="5" spans="1:9" x14ac:dyDescent="0.2">
      <c r="A5" s="28" t="s">
        <v>16</v>
      </c>
      <c r="B5" s="28" t="s">
        <v>17</v>
      </c>
      <c r="C5" s="107"/>
      <c r="D5" s="107"/>
      <c r="E5" s="110"/>
      <c r="F5" s="110"/>
      <c r="G5" s="110"/>
    </row>
    <row r="6" spans="1:9" ht="12.75" x14ac:dyDescent="0.2">
      <c r="A6" s="106">
        <v>11</v>
      </c>
      <c r="B6" s="107"/>
      <c r="C6" s="106" t="s">
        <v>46</v>
      </c>
      <c r="D6" s="29" t="s">
        <v>25</v>
      </c>
      <c r="E6" s="30">
        <f>E7</f>
        <v>11160.9</v>
      </c>
      <c r="F6" s="30">
        <f>F7</f>
        <v>11121.7</v>
      </c>
      <c r="G6" s="31">
        <f t="shared" ref="G6:G8" si="0">F6/E6*100</f>
        <v>99.648773844403237</v>
      </c>
    </row>
    <row r="7" spans="1:9" ht="36" x14ac:dyDescent="0.2">
      <c r="A7" s="106"/>
      <c r="B7" s="107"/>
      <c r="C7" s="106"/>
      <c r="D7" s="32" t="s">
        <v>47</v>
      </c>
      <c r="E7" s="33">
        <f>E15++E23</f>
        <v>11160.9</v>
      </c>
      <c r="F7" s="33">
        <f>F15++F23</f>
        <v>11121.7</v>
      </c>
      <c r="G7" s="34">
        <f t="shared" si="0"/>
        <v>99.648773844403237</v>
      </c>
    </row>
    <row r="8" spans="1:9" ht="48" x14ac:dyDescent="0.2">
      <c r="A8" s="106"/>
      <c r="B8" s="107"/>
      <c r="C8" s="106"/>
      <c r="D8" s="35" t="s">
        <v>48</v>
      </c>
      <c r="E8" s="33">
        <f>E16+E24</f>
        <v>11160.9</v>
      </c>
      <c r="F8" s="33">
        <f>F16+F24</f>
        <v>11121.7</v>
      </c>
      <c r="G8" s="34">
        <f t="shared" si="0"/>
        <v>99.648773844403237</v>
      </c>
    </row>
    <row r="9" spans="1:9" ht="24" x14ac:dyDescent="0.2">
      <c r="A9" s="106"/>
      <c r="B9" s="107"/>
      <c r="C9" s="106"/>
      <c r="D9" s="35" t="s">
        <v>49</v>
      </c>
      <c r="E9" s="33">
        <f t="shared" ref="E9:E10" si="1">E17++E25</f>
        <v>0</v>
      </c>
      <c r="F9" s="33">
        <f t="shared" ref="F9:F10" si="2">F17++F25</f>
        <v>0</v>
      </c>
      <c r="G9" s="34"/>
    </row>
    <row r="10" spans="1:9" ht="24" x14ac:dyDescent="0.2">
      <c r="A10" s="106"/>
      <c r="B10" s="107"/>
      <c r="C10" s="106"/>
      <c r="D10" s="35" t="s">
        <v>50</v>
      </c>
      <c r="E10" s="33">
        <f t="shared" si="1"/>
        <v>0</v>
      </c>
      <c r="F10" s="33">
        <f t="shared" si="2"/>
        <v>0</v>
      </c>
      <c r="G10" s="34"/>
    </row>
    <row r="11" spans="1:9" ht="36" x14ac:dyDescent="0.2">
      <c r="A11" s="106"/>
      <c r="B11" s="107"/>
      <c r="C11" s="106"/>
      <c r="D11" s="35" t="s">
        <v>51</v>
      </c>
      <c r="E11" s="33">
        <f t="shared" ref="E11:E12" si="3">E19+E27</f>
        <v>0</v>
      </c>
      <c r="F11" s="33">
        <f t="shared" ref="F11:F12" si="4">F19+F27</f>
        <v>0</v>
      </c>
      <c r="G11" s="34"/>
    </row>
    <row r="12" spans="1:9" ht="24" x14ac:dyDescent="0.2">
      <c r="A12" s="106"/>
      <c r="B12" s="107"/>
      <c r="C12" s="106"/>
      <c r="D12" s="32" t="s">
        <v>52</v>
      </c>
      <c r="E12" s="33">
        <f t="shared" si="3"/>
        <v>0</v>
      </c>
      <c r="F12" s="33">
        <f t="shared" si="4"/>
        <v>0</v>
      </c>
      <c r="G12" s="34"/>
    </row>
    <row r="13" spans="1:9" ht="12.75" x14ac:dyDescent="0.2">
      <c r="A13" s="106"/>
      <c r="B13" s="107"/>
      <c r="C13" s="106"/>
      <c r="D13" s="32" t="s">
        <v>53</v>
      </c>
      <c r="E13" s="33">
        <f>E21++E29</f>
        <v>0</v>
      </c>
      <c r="F13" s="33">
        <f>F21++F29</f>
        <v>0</v>
      </c>
      <c r="G13" s="34"/>
    </row>
    <row r="14" spans="1:9" ht="12.75" x14ac:dyDescent="0.2">
      <c r="A14" s="106">
        <v>11</v>
      </c>
      <c r="B14" s="106">
        <v>1</v>
      </c>
      <c r="C14" s="106" t="s">
        <v>27</v>
      </c>
      <c r="D14" s="29" t="s">
        <v>25</v>
      </c>
      <c r="E14" s="30">
        <f>E15</f>
        <v>90.5</v>
      </c>
      <c r="F14" s="30">
        <f>F15</f>
        <v>90.5</v>
      </c>
      <c r="G14" s="31">
        <f>F14/E14*100</f>
        <v>100</v>
      </c>
    </row>
    <row r="15" spans="1:9" ht="36" x14ac:dyDescent="0.2">
      <c r="A15" s="106"/>
      <c r="B15" s="106"/>
      <c r="C15" s="106"/>
      <c r="D15" s="32" t="s">
        <v>47</v>
      </c>
      <c r="E15" s="33">
        <f>E16+E17+E18+E19+E20+E21</f>
        <v>90.5</v>
      </c>
      <c r="F15" s="33">
        <f>F16+F17+F18+F19+F20+F21</f>
        <v>90.5</v>
      </c>
      <c r="G15" s="33">
        <f>G16+G17+G18+G19+G20+G21</f>
        <v>100</v>
      </c>
    </row>
    <row r="16" spans="1:9" ht="48" x14ac:dyDescent="0.2">
      <c r="A16" s="106"/>
      <c r="B16" s="106"/>
      <c r="C16" s="106"/>
      <c r="D16" s="35" t="s">
        <v>48</v>
      </c>
      <c r="E16" s="33">
        <v>90.5</v>
      </c>
      <c r="F16" s="33">
        <v>90.5</v>
      </c>
      <c r="G16" s="34">
        <f>F16/E16*100</f>
        <v>100</v>
      </c>
    </row>
    <row r="17" spans="1:7" ht="24" x14ac:dyDescent="0.2">
      <c r="A17" s="106"/>
      <c r="B17" s="106"/>
      <c r="C17" s="106"/>
      <c r="D17" s="35" t="s">
        <v>49</v>
      </c>
      <c r="E17" s="33">
        <v>0</v>
      </c>
      <c r="F17" s="33">
        <v>0</v>
      </c>
      <c r="G17" s="34"/>
    </row>
    <row r="18" spans="1:7" ht="24" x14ac:dyDescent="0.2">
      <c r="A18" s="106"/>
      <c r="B18" s="106"/>
      <c r="C18" s="106"/>
      <c r="D18" s="35" t="s">
        <v>50</v>
      </c>
      <c r="E18" s="33">
        <v>0</v>
      </c>
      <c r="F18" s="33">
        <v>0</v>
      </c>
      <c r="G18" s="34"/>
    </row>
    <row r="19" spans="1:7" ht="36" x14ac:dyDescent="0.2">
      <c r="A19" s="106"/>
      <c r="B19" s="106"/>
      <c r="C19" s="106"/>
      <c r="D19" s="35" t="s">
        <v>51</v>
      </c>
      <c r="E19" s="33">
        <v>0</v>
      </c>
      <c r="F19" s="33">
        <v>0</v>
      </c>
      <c r="G19" s="34"/>
    </row>
    <row r="20" spans="1:7" ht="24" x14ac:dyDescent="0.2">
      <c r="A20" s="106"/>
      <c r="B20" s="106"/>
      <c r="C20" s="106"/>
      <c r="D20" s="32" t="s">
        <v>52</v>
      </c>
      <c r="E20" s="33">
        <v>0</v>
      </c>
      <c r="F20" s="33">
        <v>0</v>
      </c>
      <c r="G20" s="34"/>
    </row>
    <row r="21" spans="1:7" ht="12.75" x14ac:dyDescent="0.2">
      <c r="A21" s="106"/>
      <c r="B21" s="106"/>
      <c r="C21" s="106"/>
      <c r="D21" s="32" t="s">
        <v>53</v>
      </c>
      <c r="E21" s="33">
        <v>0</v>
      </c>
      <c r="F21" s="33">
        <v>0</v>
      </c>
      <c r="G21" s="34"/>
    </row>
    <row r="22" spans="1:7" ht="12.75" x14ac:dyDescent="0.2">
      <c r="A22" s="106">
        <v>11</v>
      </c>
      <c r="B22" s="106">
        <v>3</v>
      </c>
      <c r="C22" s="106" t="s">
        <v>54</v>
      </c>
      <c r="D22" s="29" t="s">
        <v>25</v>
      </c>
      <c r="E22" s="30">
        <f>E23</f>
        <v>11070.4</v>
      </c>
      <c r="F22" s="30">
        <f>F23</f>
        <v>11031.2</v>
      </c>
      <c r="G22" s="31">
        <f>F22/E22*100</f>
        <v>99.645902587079078</v>
      </c>
    </row>
    <row r="23" spans="1:7" ht="24" x14ac:dyDescent="0.2">
      <c r="A23" s="106"/>
      <c r="B23" s="106"/>
      <c r="C23" s="106"/>
      <c r="D23" s="32" t="s">
        <v>55</v>
      </c>
      <c r="E23" s="33">
        <f>E24+E25+E26+E27+E28+E29</f>
        <v>11070.4</v>
      </c>
      <c r="F23" s="33">
        <f>F24+F25+F26+F27+F28+F29</f>
        <v>11031.2</v>
      </c>
      <c r="G23" s="33">
        <f>G24+G25+G26+G27+G28+G29</f>
        <v>99.645902587079078</v>
      </c>
    </row>
    <row r="24" spans="1:7" ht="48" x14ac:dyDescent="0.2">
      <c r="A24" s="106"/>
      <c r="B24" s="106"/>
      <c r="C24" s="106"/>
      <c r="D24" s="35" t="s">
        <v>48</v>
      </c>
      <c r="E24" s="33">
        <v>11070.4</v>
      </c>
      <c r="F24" s="33">
        <v>11031.2</v>
      </c>
      <c r="G24" s="34">
        <f>F24/E24*100</f>
        <v>99.645902587079078</v>
      </c>
    </row>
    <row r="25" spans="1:7" ht="24" x14ac:dyDescent="0.2">
      <c r="A25" s="106"/>
      <c r="B25" s="106"/>
      <c r="C25" s="106"/>
      <c r="D25" s="35" t="s">
        <v>49</v>
      </c>
      <c r="E25" s="33">
        <v>0</v>
      </c>
      <c r="F25" s="33">
        <v>0</v>
      </c>
      <c r="G25" s="34"/>
    </row>
    <row r="26" spans="1:7" ht="24" x14ac:dyDescent="0.2">
      <c r="A26" s="106"/>
      <c r="B26" s="106"/>
      <c r="C26" s="106"/>
      <c r="D26" s="35" t="s">
        <v>50</v>
      </c>
      <c r="E26" s="33">
        <v>0</v>
      </c>
      <c r="F26" s="33">
        <v>0</v>
      </c>
      <c r="G26" s="34"/>
    </row>
    <row r="27" spans="1:7" ht="36" x14ac:dyDescent="0.2">
      <c r="A27" s="106"/>
      <c r="B27" s="106"/>
      <c r="C27" s="106"/>
      <c r="D27" s="35" t="s">
        <v>51</v>
      </c>
      <c r="E27" s="33">
        <v>0</v>
      </c>
      <c r="F27" s="33">
        <v>0</v>
      </c>
      <c r="G27" s="34"/>
    </row>
    <row r="28" spans="1:7" ht="24" x14ac:dyDescent="0.2">
      <c r="A28" s="106"/>
      <c r="B28" s="106"/>
      <c r="C28" s="106"/>
      <c r="D28" s="32" t="s">
        <v>52</v>
      </c>
      <c r="E28" s="33">
        <v>0</v>
      </c>
      <c r="F28" s="33">
        <v>0</v>
      </c>
      <c r="G28" s="34"/>
    </row>
    <row r="29" spans="1:7" ht="12.75" x14ac:dyDescent="0.2">
      <c r="A29" s="106"/>
      <c r="B29" s="106"/>
      <c r="C29" s="106"/>
      <c r="D29" s="32" t="s">
        <v>53</v>
      </c>
      <c r="E29" s="33">
        <v>0</v>
      </c>
      <c r="F29" s="33">
        <v>0</v>
      </c>
      <c r="G29" s="34"/>
    </row>
  </sheetData>
  <mergeCells count="17">
    <mergeCell ref="A6:A13"/>
    <mergeCell ref="B6:B13"/>
    <mergeCell ref="C6:C13"/>
    <mergeCell ref="G3:G5"/>
    <mergeCell ref="A1:G1"/>
    <mergeCell ref="A3:B4"/>
    <mergeCell ref="C3:C5"/>
    <mergeCell ref="D3:D5"/>
    <mergeCell ref="E3:F3"/>
    <mergeCell ref="E4:E5"/>
    <mergeCell ref="F4:F5"/>
    <mergeCell ref="A22:A29"/>
    <mergeCell ref="B22:B29"/>
    <mergeCell ref="C22:C29"/>
    <mergeCell ref="A14:A21"/>
    <mergeCell ref="B14:B21"/>
    <mergeCell ref="C14:C21"/>
  </mergeCells>
  <pageMargins left="0.70866141732283472" right="0.70866141732283472" top="0" bottom="0.15748031496062992"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workbookViewId="0">
      <pane xSplit="4" ySplit="4" topLeftCell="E5" activePane="bottomRight" state="frozen"/>
      <selection activeCell="J8" sqref="J8"/>
      <selection pane="topRight"/>
      <selection pane="bottomLeft"/>
      <selection pane="bottomRight" activeCell="E5" sqref="E5"/>
    </sheetView>
  </sheetViews>
  <sheetFormatPr defaultColWidth="9.140625" defaultRowHeight="15" x14ac:dyDescent="0.25"/>
  <cols>
    <col min="1" max="1" width="5.28515625" style="36" customWidth="1"/>
    <col min="2" max="2" width="4.5703125" style="36" customWidth="1"/>
    <col min="3" max="3" width="5.28515625" style="36" customWidth="1"/>
    <col min="4" max="4" width="5.42578125" style="36" customWidth="1"/>
    <col min="5" max="5" width="31.28515625" style="36" customWidth="1"/>
    <col min="6" max="6" width="16" style="36" customWidth="1"/>
    <col min="7" max="7" width="11.7109375" style="36" customWidth="1"/>
    <col min="8" max="8" width="13.28515625" style="36" customWidth="1"/>
    <col min="9" max="9" width="29.140625" style="36" customWidth="1"/>
    <col min="10" max="10" width="23.5703125" style="36" customWidth="1"/>
    <col min="11" max="11" width="16.7109375" style="36" customWidth="1"/>
    <col min="12" max="16384" width="9.140625" style="36"/>
  </cols>
  <sheetData>
    <row r="1" spans="1:11" x14ac:dyDescent="0.25">
      <c r="A1" s="114" t="s">
        <v>56</v>
      </c>
      <c r="B1" s="114"/>
      <c r="C1" s="114"/>
      <c r="D1" s="114"/>
      <c r="E1" s="114"/>
      <c r="F1" s="114"/>
      <c r="G1" s="114"/>
      <c r="H1" s="114"/>
      <c r="I1" s="114"/>
      <c r="J1" s="114"/>
      <c r="K1" s="114"/>
    </row>
    <row r="2" spans="1:11" x14ac:dyDescent="0.25">
      <c r="A2" s="37"/>
      <c r="B2" s="37"/>
      <c r="C2" s="37"/>
      <c r="D2" s="37"/>
      <c r="E2" s="37"/>
      <c r="F2" s="37"/>
      <c r="G2" s="37"/>
      <c r="H2" s="37"/>
      <c r="I2" s="37"/>
      <c r="J2" s="37"/>
      <c r="K2" s="37"/>
    </row>
    <row r="3" spans="1:11" x14ac:dyDescent="0.25">
      <c r="A3" s="115" t="s">
        <v>57</v>
      </c>
      <c r="B3" s="115"/>
      <c r="C3" s="115"/>
      <c r="D3" s="115"/>
      <c r="E3" s="115" t="s">
        <v>58</v>
      </c>
      <c r="F3" s="115" t="s">
        <v>59</v>
      </c>
      <c r="G3" s="115" t="s">
        <v>60</v>
      </c>
      <c r="H3" s="115" t="s">
        <v>61</v>
      </c>
      <c r="I3" s="115" t="s">
        <v>62</v>
      </c>
      <c r="J3" s="115" t="s">
        <v>63</v>
      </c>
      <c r="K3" s="115" t="s">
        <v>64</v>
      </c>
    </row>
    <row r="4" spans="1:11" x14ac:dyDescent="0.25">
      <c r="A4" s="38" t="s">
        <v>16</v>
      </c>
      <c r="B4" s="38" t="s">
        <v>17</v>
      </c>
      <c r="C4" s="38" t="s">
        <v>18</v>
      </c>
      <c r="D4" s="38" t="s">
        <v>19</v>
      </c>
      <c r="E4" s="115"/>
      <c r="F4" s="115"/>
      <c r="G4" s="115"/>
      <c r="H4" s="115"/>
      <c r="I4" s="115"/>
      <c r="J4" s="115"/>
      <c r="K4" s="115"/>
    </row>
    <row r="5" spans="1:11" s="39" customFormat="1" ht="28.5" x14ac:dyDescent="0.2">
      <c r="A5" s="40">
        <v>11</v>
      </c>
      <c r="B5" s="40">
        <v>1</v>
      </c>
      <c r="C5" s="40"/>
      <c r="D5" s="40"/>
      <c r="E5" s="40" t="s">
        <v>65</v>
      </c>
      <c r="F5" s="40"/>
      <c r="G5" s="40"/>
      <c r="H5" s="40"/>
      <c r="I5" s="40"/>
      <c r="J5" s="40"/>
      <c r="K5" s="40"/>
    </row>
    <row r="6" spans="1:11" ht="178.5" x14ac:dyDescent="0.25">
      <c r="A6" s="41" t="s">
        <v>66</v>
      </c>
      <c r="B6" s="41" t="s">
        <v>67</v>
      </c>
      <c r="C6" s="41" t="s">
        <v>68</v>
      </c>
      <c r="D6" s="41"/>
      <c r="E6" s="42" t="s">
        <v>69</v>
      </c>
      <c r="F6" s="43" t="s">
        <v>70</v>
      </c>
      <c r="G6" s="43" t="s">
        <v>71</v>
      </c>
      <c r="H6" s="43" t="s">
        <v>71</v>
      </c>
      <c r="I6" s="42" t="s">
        <v>72</v>
      </c>
      <c r="J6" s="42" t="s">
        <v>73</v>
      </c>
      <c r="K6" s="44"/>
    </row>
    <row r="7" spans="1:11" ht="76.5" x14ac:dyDescent="0.25">
      <c r="A7" s="41" t="s">
        <v>66</v>
      </c>
      <c r="B7" s="41" t="s">
        <v>67</v>
      </c>
      <c r="C7" s="41" t="s">
        <v>74</v>
      </c>
      <c r="D7" s="41"/>
      <c r="E7" s="42" t="s">
        <v>75</v>
      </c>
      <c r="F7" s="45" t="s">
        <v>76</v>
      </c>
      <c r="G7" s="43" t="s">
        <v>77</v>
      </c>
      <c r="H7" s="43" t="s">
        <v>78</v>
      </c>
      <c r="I7" s="42" t="s">
        <v>79</v>
      </c>
      <c r="J7" s="42" t="s">
        <v>80</v>
      </c>
      <c r="K7" s="44"/>
    </row>
    <row r="8" spans="1:11" ht="102" x14ac:dyDescent="0.25">
      <c r="A8" s="41" t="s">
        <v>66</v>
      </c>
      <c r="B8" s="41" t="s">
        <v>67</v>
      </c>
      <c r="C8" s="41" t="s">
        <v>81</v>
      </c>
      <c r="D8" s="41"/>
      <c r="E8" s="42" t="s">
        <v>82</v>
      </c>
      <c r="F8" s="45" t="s">
        <v>76</v>
      </c>
      <c r="G8" s="43" t="s">
        <v>77</v>
      </c>
      <c r="H8" s="43" t="s">
        <v>78</v>
      </c>
      <c r="I8" s="42" t="s">
        <v>83</v>
      </c>
      <c r="J8" s="42" t="s">
        <v>84</v>
      </c>
      <c r="K8" s="44"/>
    </row>
    <row r="9" spans="1:11" ht="114.75" x14ac:dyDescent="0.25">
      <c r="A9" s="41" t="s">
        <v>66</v>
      </c>
      <c r="B9" s="41" t="s">
        <v>67</v>
      </c>
      <c r="C9" s="41" t="s">
        <v>85</v>
      </c>
      <c r="D9" s="41"/>
      <c r="E9" s="46" t="s">
        <v>86</v>
      </c>
      <c r="F9" s="45" t="s">
        <v>76</v>
      </c>
      <c r="G9" s="43" t="s">
        <v>77</v>
      </c>
      <c r="H9" s="43" t="s">
        <v>78</v>
      </c>
      <c r="I9" s="42" t="s">
        <v>87</v>
      </c>
      <c r="J9" s="42" t="s">
        <v>88</v>
      </c>
      <c r="K9" s="44"/>
    </row>
    <row r="10" spans="1:11" ht="165.75" x14ac:dyDescent="0.25">
      <c r="A10" s="41" t="s">
        <v>66</v>
      </c>
      <c r="B10" s="41" t="s">
        <v>67</v>
      </c>
      <c r="C10" s="41" t="s">
        <v>89</v>
      </c>
      <c r="D10" s="41"/>
      <c r="E10" s="42" t="s">
        <v>90</v>
      </c>
      <c r="F10" s="45" t="s">
        <v>76</v>
      </c>
      <c r="G10" s="43" t="s">
        <v>77</v>
      </c>
      <c r="H10" s="43" t="s">
        <v>78</v>
      </c>
      <c r="I10" s="42" t="s">
        <v>91</v>
      </c>
      <c r="J10" s="46" t="s">
        <v>92</v>
      </c>
      <c r="K10" s="44"/>
    </row>
    <row r="11" spans="1:11" ht="102" x14ac:dyDescent="0.25">
      <c r="A11" s="41" t="s">
        <v>66</v>
      </c>
      <c r="B11" s="41" t="s">
        <v>67</v>
      </c>
      <c r="C11" s="41" t="s">
        <v>93</v>
      </c>
      <c r="D11" s="41"/>
      <c r="E11" s="42" t="s">
        <v>94</v>
      </c>
      <c r="F11" s="43" t="s">
        <v>70</v>
      </c>
      <c r="G11" s="43" t="s">
        <v>95</v>
      </c>
      <c r="H11" s="43" t="s">
        <v>95</v>
      </c>
      <c r="I11" s="42" t="s">
        <v>96</v>
      </c>
      <c r="J11" s="42" t="s">
        <v>97</v>
      </c>
      <c r="K11" s="44"/>
    </row>
    <row r="12" spans="1:11" ht="165.75" x14ac:dyDescent="0.25">
      <c r="A12" s="41" t="s">
        <v>66</v>
      </c>
      <c r="B12" s="41" t="s">
        <v>67</v>
      </c>
      <c r="C12" s="41" t="s">
        <v>98</v>
      </c>
      <c r="D12" s="41"/>
      <c r="E12" s="42" t="s">
        <v>99</v>
      </c>
      <c r="F12" s="43" t="s">
        <v>70</v>
      </c>
      <c r="G12" s="43" t="s">
        <v>71</v>
      </c>
      <c r="H12" s="43" t="s">
        <v>71</v>
      </c>
      <c r="I12" s="42" t="s">
        <v>100</v>
      </c>
      <c r="J12" s="42" t="s">
        <v>101</v>
      </c>
      <c r="K12" s="44"/>
    </row>
    <row r="13" spans="1:11" ht="331.5" x14ac:dyDescent="0.25">
      <c r="A13" s="41" t="s">
        <v>66</v>
      </c>
      <c r="B13" s="41" t="s">
        <v>67</v>
      </c>
      <c r="C13" s="41" t="s">
        <v>102</v>
      </c>
      <c r="D13" s="41"/>
      <c r="E13" s="46" t="s">
        <v>103</v>
      </c>
      <c r="F13" s="45" t="s">
        <v>104</v>
      </c>
      <c r="G13" s="43" t="s">
        <v>77</v>
      </c>
      <c r="H13" s="43" t="s">
        <v>78</v>
      </c>
      <c r="I13" s="42" t="s">
        <v>105</v>
      </c>
      <c r="J13" s="46" t="s">
        <v>106</v>
      </c>
      <c r="K13" s="44"/>
    </row>
    <row r="14" spans="1:11" ht="165.75" x14ac:dyDescent="0.25">
      <c r="A14" s="41" t="s">
        <v>66</v>
      </c>
      <c r="B14" s="41" t="s">
        <v>67</v>
      </c>
      <c r="C14" s="41" t="s">
        <v>107</v>
      </c>
      <c r="D14" s="41"/>
      <c r="E14" s="42" t="s">
        <v>108</v>
      </c>
      <c r="F14" s="43" t="s">
        <v>70</v>
      </c>
      <c r="G14" s="43" t="s">
        <v>77</v>
      </c>
      <c r="H14" s="47" t="s">
        <v>109</v>
      </c>
      <c r="I14" s="42" t="s">
        <v>110</v>
      </c>
      <c r="J14" s="42" t="s">
        <v>111</v>
      </c>
      <c r="K14" s="44"/>
    </row>
    <row r="15" spans="1:11" ht="114.75" x14ac:dyDescent="0.25">
      <c r="A15" s="41" t="s">
        <v>66</v>
      </c>
      <c r="B15" s="41" t="s">
        <v>67</v>
      </c>
      <c r="C15" s="41" t="s">
        <v>112</v>
      </c>
      <c r="D15" s="41"/>
      <c r="E15" s="42" t="s">
        <v>113</v>
      </c>
      <c r="F15" s="43" t="s">
        <v>70</v>
      </c>
      <c r="G15" s="43" t="s">
        <v>77</v>
      </c>
      <c r="H15" s="43" t="s">
        <v>114</v>
      </c>
      <c r="I15" s="42" t="s">
        <v>115</v>
      </c>
      <c r="J15" s="46"/>
      <c r="K15" s="44"/>
    </row>
    <row r="16" spans="1:11" ht="63.75" x14ac:dyDescent="0.25">
      <c r="A16" s="41" t="s">
        <v>66</v>
      </c>
      <c r="B16" s="41" t="s">
        <v>67</v>
      </c>
      <c r="C16" s="41" t="s">
        <v>116</v>
      </c>
      <c r="D16" s="41"/>
      <c r="E16" s="42" t="s">
        <v>117</v>
      </c>
      <c r="F16" s="43" t="s">
        <v>70</v>
      </c>
      <c r="G16" s="43" t="s">
        <v>77</v>
      </c>
      <c r="H16" s="47" t="s">
        <v>114</v>
      </c>
      <c r="I16" s="42" t="s">
        <v>118</v>
      </c>
      <c r="J16" s="42"/>
      <c r="K16" s="44"/>
    </row>
    <row r="17" spans="1:11" ht="76.5" x14ac:dyDescent="0.25">
      <c r="A17" s="41" t="s">
        <v>66</v>
      </c>
      <c r="B17" s="41" t="s">
        <v>67</v>
      </c>
      <c r="C17" s="41" t="s">
        <v>119</v>
      </c>
      <c r="D17" s="41"/>
      <c r="E17" s="42" t="s">
        <v>120</v>
      </c>
      <c r="F17" s="43" t="s">
        <v>70</v>
      </c>
      <c r="G17" s="43" t="s">
        <v>77</v>
      </c>
      <c r="H17" s="43" t="s">
        <v>78</v>
      </c>
      <c r="I17" s="42" t="s">
        <v>121</v>
      </c>
      <c r="J17" s="42" t="s">
        <v>122</v>
      </c>
      <c r="K17" s="44"/>
    </row>
    <row r="18" spans="1:11" ht="114.75" x14ac:dyDescent="0.25">
      <c r="A18" s="41" t="s">
        <v>66</v>
      </c>
      <c r="B18" s="41" t="s">
        <v>67</v>
      </c>
      <c r="C18" s="41" t="s">
        <v>123</v>
      </c>
      <c r="D18" s="41"/>
      <c r="E18" s="42" t="s">
        <v>124</v>
      </c>
      <c r="F18" s="43" t="s">
        <v>70</v>
      </c>
      <c r="G18" s="43" t="s">
        <v>77</v>
      </c>
      <c r="H18" s="47" t="s">
        <v>125</v>
      </c>
      <c r="I18" s="42" t="s">
        <v>126</v>
      </c>
      <c r="J18" s="44"/>
      <c r="K18" s="44"/>
    </row>
    <row r="19" spans="1:11" ht="140.25" x14ac:dyDescent="0.25">
      <c r="A19" s="41" t="s">
        <v>66</v>
      </c>
      <c r="B19" s="41" t="s">
        <v>67</v>
      </c>
      <c r="C19" s="41" t="s">
        <v>127</v>
      </c>
      <c r="D19" s="41"/>
      <c r="E19" s="42" t="s">
        <v>128</v>
      </c>
      <c r="F19" s="43" t="s">
        <v>70</v>
      </c>
      <c r="G19" s="43" t="s">
        <v>77</v>
      </c>
      <c r="H19" s="43" t="s">
        <v>78</v>
      </c>
      <c r="I19" s="42" t="s">
        <v>129</v>
      </c>
      <c r="J19" s="42" t="s">
        <v>130</v>
      </c>
      <c r="K19" s="42"/>
    </row>
    <row r="20" spans="1:11" ht="216.75" x14ac:dyDescent="0.25">
      <c r="A20" s="41" t="s">
        <v>66</v>
      </c>
      <c r="B20" s="41" t="s">
        <v>67</v>
      </c>
      <c r="C20" s="41" t="s">
        <v>131</v>
      </c>
      <c r="D20" s="41"/>
      <c r="E20" s="48" t="s">
        <v>132</v>
      </c>
      <c r="F20" s="43" t="s">
        <v>70</v>
      </c>
      <c r="G20" s="43" t="s">
        <v>77</v>
      </c>
      <c r="H20" s="47" t="s">
        <v>125</v>
      </c>
      <c r="I20" s="42" t="s">
        <v>133</v>
      </c>
      <c r="J20" s="44"/>
      <c r="K20" s="44"/>
    </row>
    <row r="21" spans="1:11" ht="76.5" x14ac:dyDescent="0.25">
      <c r="A21" s="41" t="s">
        <v>66</v>
      </c>
      <c r="B21" s="41" t="s">
        <v>67</v>
      </c>
      <c r="C21" s="41" t="s">
        <v>134</v>
      </c>
      <c r="D21" s="41"/>
      <c r="E21" s="46" t="s">
        <v>135</v>
      </c>
      <c r="F21" s="45" t="s">
        <v>76</v>
      </c>
      <c r="G21" s="43" t="s">
        <v>77</v>
      </c>
      <c r="H21" s="43" t="s">
        <v>114</v>
      </c>
      <c r="I21" s="42" t="s">
        <v>136</v>
      </c>
      <c r="J21" s="46"/>
      <c r="K21" s="44"/>
    </row>
    <row r="22" spans="1:11" ht="114.75" x14ac:dyDescent="0.25">
      <c r="A22" s="41" t="s">
        <v>66</v>
      </c>
      <c r="B22" s="41" t="s">
        <v>67</v>
      </c>
      <c r="C22" s="41" t="s">
        <v>134</v>
      </c>
      <c r="D22" s="41"/>
      <c r="E22" s="46" t="s">
        <v>137</v>
      </c>
      <c r="F22" s="43" t="s">
        <v>76</v>
      </c>
      <c r="G22" s="43" t="s">
        <v>77</v>
      </c>
      <c r="H22" s="47" t="s">
        <v>138</v>
      </c>
      <c r="I22" s="42" t="s">
        <v>139</v>
      </c>
      <c r="J22" s="42" t="s">
        <v>140</v>
      </c>
      <c r="K22" s="44"/>
    </row>
    <row r="23" spans="1:11" ht="51" x14ac:dyDescent="0.25">
      <c r="A23" s="41" t="s">
        <v>66</v>
      </c>
      <c r="B23" s="41" t="s">
        <v>67</v>
      </c>
      <c r="C23" s="41" t="s">
        <v>141</v>
      </c>
      <c r="D23" s="41"/>
      <c r="E23" s="46" t="s">
        <v>142</v>
      </c>
      <c r="F23" s="45" t="s">
        <v>76</v>
      </c>
      <c r="G23" s="43" t="s">
        <v>138</v>
      </c>
      <c r="H23" s="47" t="s">
        <v>138</v>
      </c>
      <c r="I23" s="42" t="s">
        <v>143</v>
      </c>
      <c r="J23" s="42" t="s">
        <v>144</v>
      </c>
      <c r="K23" s="44"/>
    </row>
    <row r="24" spans="1:11" ht="110.25" x14ac:dyDescent="0.25">
      <c r="A24" s="41" t="s">
        <v>66</v>
      </c>
      <c r="B24" s="41" t="s">
        <v>145</v>
      </c>
      <c r="C24" s="41"/>
      <c r="D24" s="41"/>
      <c r="E24" s="49" t="s">
        <v>146</v>
      </c>
      <c r="F24" s="45"/>
      <c r="G24" s="43"/>
      <c r="H24" s="47"/>
      <c r="I24" s="42"/>
      <c r="J24" s="44"/>
      <c r="K24" s="44"/>
    </row>
    <row r="25" spans="1:11" ht="191.25" x14ac:dyDescent="0.25">
      <c r="A25" s="41">
        <v>11</v>
      </c>
      <c r="B25" s="41" t="s">
        <v>145</v>
      </c>
      <c r="C25" s="41" t="s">
        <v>68</v>
      </c>
      <c r="D25" s="41"/>
      <c r="E25" s="42" t="s">
        <v>147</v>
      </c>
      <c r="F25" s="43" t="s">
        <v>70</v>
      </c>
      <c r="G25" s="43" t="s">
        <v>77</v>
      </c>
      <c r="H25" s="45" t="s">
        <v>95</v>
      </c>
      <c r="I25" s="42" t="s">
        <v>148</v>
      </c>
      <c r="J25" s="42" t="s">
        <v>149</v>
      </c>
      <c r="K25" s="42"/>
    </row>
    <row r="26" spans="1:11" ht="63.75" x14ac:dyDescent="0.25">
      <c r="A26" s="41" t="s">
        <v>66</v>
      </c>
      <c r="B26" s="41" t="s">
        <v>145</v>
      </c>
      <c r="C26" s="41" t="s">
        <v>68</v>
      </c>
      <c r="D26" s="41"/>
      <c r="E26" s="42" t="s">
        <v>150</v>
      </c>
      <c r="F26" s="43" t="s">
        <v>70</v>
      </c>
      <c r="G26" s="43" t="s">
        <v>151</v>
      </c>
      <c r="H26" s="43" t="s">
        <v>152</v>
      </c>
      <c r="I26" s="42" t="s">
        <v>153</v>
      </c>
      <c r="J26" s="42" t="s">
        <v>154</v>
      </c>
      <c r="K26" s="42"/>
    </row>
    <row r="27" spans="1:11" ht="114.75" x14ac:dyDescent="0.25">
      <c r="A27" s="41" t="s">
        <v>66</v>
      </c>
      <c r="B27" s="41" t="s">
        <v>145</v>
      </c>
      <c r="C27" s="41" t="s">
        <v>74</v>
      </c>
      <c r="D27" s="41"/>
      <c r="E27" s="42" t="s">
        <v>155</v>
      </c>
      <c r="F27" s="43" t="s">
        <v>156</v>
      </c>
      <c r="G27" s="43" t="s">
        <v>77</v>
      </c>
      <c r="H27" s="43" t="s">
        <v>78</v>
      </c>
      <c r="I27" s="42" t="s">
        <v>157</v>
      </c>
      <c r="J27" s="46" t="s">
        <v>158</v>
      </c>
      <c r="K27" s="42"/>
    </row>
    <row r="28" spans="1:11" ht="114.75" x14ac:dyDescent="0.25">
      <c r="A28" s="41" t="s">
        <v>66</v>
      </c>
      <c r="B28" s="41" t="s">
        <v>145</v>
      </c>
      <c r="C28" s="41" t="s">
        <v>81</v>
      </c>
      <c r="D28" s="41"/>
      <c r="E28" s="42" t="s">
        <v>159</v>
      </c>
      <c r="F28" s="43" t="s">
        <v>70</v>
      </c>
      <c r="G28" s="43" t="s">
        <v>71</v>
      </c>
      <c r="H28" s="43" t="s">
        <v>71</v>
      </c>
      <c r="I28" s="42" t="s">
        <v>160</v>
      </c>
      <c r="J28" s="42" t="s">
        <v>161</v>
      </c>
      <c r="K28" s="44"/>
    </row>
    <row r="29" spans="1:11" ht="140.25" x14ac:dyDescent="0.25">
      <c r="A29" s="41" t="s">
        <v>66</v>
      </c>
      <c r="B29" s="41" t="s">
        <v>145</v>
      </c>
      <c r="C29" s="41" t="s">
        <v>89</v>
      </c>
      <c r="D29" s="41"/>
      <c r="E29" s="46" t="s">
        <v>162</v>
      </c>
      <c r="F29" s="43" t="s">
        <v>163</v>
      </c>
      <c r="G29" s="43" t="s">
        <v>77</v>
      </c>
      <c r="H29" s="50" t="s">
        <v>164</v>
      </c>
      <c r="I29" s="42" t="s">
        <v>165</v>
      </c>
      <c r="J29" s="51" t="s">
        <v>166</v>
      </c>
      <c r="K29" s="44"/>
    </row>
    <row r="30" spans="1:11" ht="140.25" x14ac:dyDescent="0.25">
      <c r="A30" s="41" t="s">
        <v>66</v>
      </c>
      <c r="B30" s="41" t="s">
        <v>145</v>
      </c>
      <c r="C30" s="41" t="s">
        <v>93</v>
      </c>
      <c r="D30" s="41"/>
      <c r="E30" s="51" t="s">
        <v>167</v>
      </c>
      <c r="F30" s="45" t="s">
        <v>76</v>
      </c>
      <c r="G30" s="43" t="s">
        <v>77</v>
      </c>
      <c r="H30" s="43" t="s">
        <v>78</v>
      </c>
      <c r="I30" s="42" t="s">
        <v>168</v>
      </c>
      <c r="J30" s="46" t="s">
        <v>169</v>
      </c>
      <c r="K30" s="44"/>
    </row>
    <row r="31" spans="1:11" ht="255" x14ac:dyDescent="0.25">
      <c r="A31" s="41" t="s">
        <v>66</v>
      </c>
      <c r="B31" s="41" t="s">
        <v>145</v>
      </c>
      <c r="C31" s="41" t="s">
        <v>116</v>
      </c>
      <c r="D31" s="41"/>
      <c r="E31" s="42" t="s">
        <v>170</v>
      </c>
      <c r="F31" s="43" t="s">
        <v>70</v>
      </c>
      <c r="G31" s="43" t="s">
        <v>77</v>
      </c>
      <c r="H31" s="43" t="s">
        <v>171</v>
      </c>
      <c r="I31" s="42" t="s">
        <v>172</v>
      </c>
      <c r="J31" s="42" t="s">
        <v>173</v>
      </c>
      <c r="K31" s="44"/>
    </row>
    <row r="32" spans="1:11" ht="140.25" x14ac:dyDescent="0.25">
      <c r="A32" s="41" t="s">
        <v>66</v>
      </c>
      <c r="B32" s="41" t="s">
        <v>145</v>
      </c>
      <c r="C32" s="41" t="s">
        <v>119</v>
      </c>
      <c r="D32" s="41"/>
      <c r="E32" s="42" t="s">
        <v>174</v>
      </c>
      <c r="F32" s="43" t="s">
        <v>175</v>
      </c>
      <c r="G32" s="43" t="s">
        <v>77</v>
      </c>
      <c r="H32" s="43" t="s">
        <v>78</v>
      </c>
      <c r="I32" s="42" t="s">
        <v>176</v>
      </c>
      <c r="J32" s="42" t="s">
        <v>177</v>
      </c>
      <c r="K32" s="44"/>
    </row>
    <row r="33" spans="1:11" ht="140.25" x14ac:dyDescent="0.25">
      <c r="A33" s="41" t="s">
        <v>66</v>
      </c>
      <c r="B33" s="41" t="s">
        <v>145</v>
      </c>
      <c r="C33" s="41" t="s">
        <v>123</v>
      </c>
      <c r="D33" s="41"/>
      <c r="E33" s="42" t="s">
        <v>178</v>
      </c>
      <c r="F33" s="43" t="s">
        <v>70</v>
      </c>
      <c r="G33" s="43" t="s">
        <v>77</v>
      </c>
      <c r="H33" s="43" t="s">
        <v>78</v>
      </c>
      <c r="I33" s="42" t="s">
        <v>179</v>
      </c>
      <c r="J33" s="46" t="s">
        <v>180</v>
      </c>
      <c r="K33" s="44"/>
    </row>
    <row r="34" spans="1:11" ht="127.5" x14ac:dyDescent="0.25">
      <c r="A34" s="41" t="s">
        <v>66</v>
      </c>
      <c r="B34" s="41" t="s">
        <v>145</v>
      </c>
      <c r="C34" s="41" t="s">
        <v>127</v>
      </c>
      <c r="D34" s="41"/>
      <c r="E34" s="42" t="s">
        <v>181</v>
      </c>
      <c r="F34" s="43" t="s">
        <v>163</v>
      </c>
      <c r="G34" s="43" t="s">
        <v>77</v>
      </c>
      <c r="H34" s="43" t="s">
        <v>125</v>
      </c>
      <c r="I34" s="42" t="s">
        <v>182</v>
      </c>
      <c r="J34" s="42"/>
      <c r="K34" s="44"/>
    </row>
    <row r="35" spans="1:11" ht="25.5" x14ac:dyDescent="0.25">
      <c r="A35" s="52" t="s">
        <v>66</v>
      </c>
      <c r="B35" s="52" t="s">
        <v>183</v>
      </c>
      <c r="C35" s="53"/>
      <c r="D35" s="53"/>
      <c r="E35" s="54" t="s">
        <v>184</v>
      </c>
      <c r="F35" s="55" t="s">
        <v>26</v>
      </c>
      <c r="G35" s="42"/>
      <c r="H35" s="42"/>
      <c r="I35" s="42"/>
      <c r="J35" s="42"/>
      <c r="K35" s="42"/>
    </row>
    <row r="36" spans="1:11" ht="127.5" x14ac:dyDescent="0.25">
      <c r="A36" s="41" t="s">
        <v>66</v>
      </c>
      <c r="B36" s="41" t="s">
        <v>183</v>
      </c>
      <c r="C36" s="41" t="s">
        <v>185</v>
      </c>
      <c r="D36" s="56"/>
      <c r="E36" s="42" t="s">
        <v>186</v>
      </c>
      <c r="F36" s="43" t="s">
        <v>175</v>
      </c>
      <c r="G36" s="43" t="s">
        <v>77</v>
      </c>
      <c r="H36" s="43" t="s">
        <v>78</v>
      </c>
      <c r="I36" s="42" t="s">
        <v>187</v>
      </c>
      <c r="J36" s="42" t="s">
        <v>188</v>
      </c>
      <c r="K36" s="44"/>
    </row>
    <row r="37" spans="1:11" x14ac:dyDescent="0.25">
      <c r="A37" s="57"/>
      <c r="B37" s="57"/>
      <c r="C37" s="57"/>
      <c r="D37" s="57"/>
      <c r="E37" s="57"/>
      <c r="F37" s="57"/>
      <c r="G37" s="57"/>
      <c r="H37" s="57"/>
      <c r="I37" s="57"/>
      <c r="J37" s="57"/>
      <c r="K37" s="57"/>
    </row>
    <row r="38" spans="1:11" x14ac:dyDescent="0.25">
      <c r="A38" s="57"/>
      <c r="B38" s="57"/>
      <c r="C38" s="57"/>
      <c r="D38" s="57"/>
      <c r="E38" s="57"/>
      <c r="F38" s="57"/>
      <c r="G38" s="57"/>
      <c r="H38" s="57"/>
      <c r="I38" s="57"/>
      <c r="J38" s="57"/>
      <c r="K38" s="57"/>
    </row>
    <row r="39" spans="1:11" x14ac:dyDescent="0.25">
      <c r="A39" s="57"/>
      <c r="B39" s="57"/>
      <c r="C39" s="57"/>
      <c r="D39" s="57"/>
      <c r="E39" s="57"/>
      <c r="F39" s="57"/>
      <c r="G39" s="57"/>
      <c r="H39" s="57"/>
      <c r="I39" s="57"/>
      <c r="J39" s="57"/>
      <c r="K39" s="57"/>
    </row>
    <row r="40" spans="1:11" x14ac:dyDescent="0.25">
      <c r="A40" s="57"/>
      <c r="B40" s="57"/>
      <c r="C40" s="57"/>
      <c r="D40" s="57"/>
      <c r="E40" s="57"/>
      <c r="F40" s="57"/>
      <c r="G40" s="57"/>
      <c r="H40" s="57"/>
      <c r="I40" s="57"/>
      <c r="J40" s="57"/>
      <c r="K40" s="57"/>
    </row>
    <row r="41" spans="1:11" x14ac:dyDescent="0.25">
      <c r="A41" s="57"/>
      <c r="B41" s="57"/>
      <c r="C41" s="57"/>
      <c r="D41" s="57"/>
      <c r="E41" s="57"/>
      <c r="F41" s="57"/>
      <c r="G41" s="57"/>
      <c r="H41" s="57"/>
      <c r="I41" s="57"/>
      <c r="J41" s="57"/>
      <c r="K41" s="57"/>
    </row>
    <row r="42" spans="1:11" x14ac:dyDescent="0.25">
      <c r="A42" s="57"/>
      <c r="B42" s="57"/>
      <c r="C42" s="57"/>
      <c r="D42" s="57"/>
      <c r="E42" s="57"/>
      <c r="F42" s="57"/>
      <c r="G42" s="57"/>
      <c r="H42" s="57"/>
      <c r="I42" s="57"/>
      <c r="J42" s="57"/>
      <c r="K42" s="57"/>
    </row>
    <row r="43" spans="1:11" x14ac:dyDescent="0.25">
      <c r="A43" s="57"/>
      <c r="B43" s="57"/>
      <c r="C43" s="57"/>
      <c r="D43" s="57"/>
      <c r="E43" s="57"/>
      <c r="F43" s="57"/>
      <c r="G43" s="57"/>
      <c r="H43" s="57"/>
      <c r="I43" s="57"/>
      <c r="J43" s="57"/>
      <c r="K43" s="57"/>
    </row>
    <row r="44" spans="1:11" x14ac:dyDescent="0.25">
      <c r="A44" s="57"/>
      <c r="B44" s="57"/>
      <c r="C44" s="57"/>
      <c r="D44" s="57"/>
      <c r="E44" s="57"/>
      <c r="F44" s="57"/>
      <c r="G44" s="57"/>
      <c r="H44" s="57"/>
      <c r="I44" s="57"/>
      <c r="J44" s="57"/>
      <c r="K44" s="57"/>
    </row>
    <row r="45" spans="1:11" x14ac:dyDescent="0.25">
      <c r="A45" s="37"/>
      <c r="B45" s="37"/>
      <c r="C45" s="37"/>
      <c r="D45" s="37"/>
      <c r="E45" s="37"/>
      <c r="F45" s="37"/>
      <c r="G45" s="37"/>
      <c r="H45" s="37"/>
      <c r="I45" s="37"/>
      <c r="J45" s="37"/>
      <c r="K45" s="37"/>
    </row>
    <row r="46" spans="1:11" x14ac:dyDescent="0.25">
      <c r="A46" s="37"/>
      <c r="B46" s="37"/>
      <c r="C46" s="37"/>
      <c r="D46" s="37"/>
      <c r="E46" s="37"/>
      <c r="F46" s="37"/>
      <c r="G46" s="37"/>
      <c r="H46" s="37"/>
      <c r="I46" s="37"/>
      <c r="J46" s="37"/>
      <c r="K46" s="37"/>
    </row>
    <row r="47" spans="1:11" x14ac:dyDescent="0.25">
      <c r="A47" s="37"/>
      <c r="B47" s="37"/>
      <c r="C47" s="37"/>
      <c r="D47" s="37"/>
      <c r="E47" s="37"/>
      <c r="F47" s="37"/>
      <c r="G47" s="37"/>
      <c r="H47" s="37"/>
      <c r="I47" s="37"/>
      <c r="J47" s="37"/>
      <c r="K47" s="37"/>
    </row>
  </sheetData>
  <mergeCells count="9">
    <mergeCell ref="A1:K1"/>
    <mergeCell ref="A3:D3"/>
    <mergeCell ref="E3:E4"/>
    <mergeCell ref="F3:F4"/>
    <mergeCell ref="G3:G4"/>
    <mergeCell ref="H3:H4"/>
    <mergeCell ref="I3:I4"/>
    <mergeCell ref="J3:J4"/>
    <mergeCell ref="K3:K4"/>
  </mergeCells>
  <pageMargins left="0.27559055118110237" right="0" top="0.59055118110236238" bottom="0" header="0.31496062992125984" footer="0.31496062992125984"/>
  <pageSetup paperSize="9" scale="85"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D34" sqref="D34"/>
    </sheetView>
  </sheetViews>
  <sheetFormatPr defaultColWidth="9.140625" defaultRowHeight="15" x14ac:dyDescent="0.25"/>
  <cols>
    <col min="1" max="2" width="9.140625" style="36"/>
    <col min="3" max="3" width="8.140625" style="36" customWidth="1"/>
    <col min="4" max="4" width="30.28515625" style="36" customWidth="1"/>
    <col min="5" max="5" width="14.140625" style="36" customWidth="1"/>
    <col min="6" max="6" width="10.7109375" style="36" customWidth="1"/>
    <col min="7" max="7" width="10.5703125" style="36" customWidth="1"/>
    <col min="8" max="8" width="10.7109375" style="36" customWidth="1"/>
    <col min="9" max="9" width="11.140625" style="36" customWidth="1"/>
    <col min="10" max="10" width="11.7109375" style="36" customWidth="1"/>
    <col min="11" max="11" width="12.28515625" style="36" customWidth="1"/>
    <col min="12" max="16384" width="9.140625" style="36"/>
  </cols>
  <sheetData>
    <row r="1" spans="1:11" ht="31.5" customHeight="1" x14ac:dyDescent="0.25">
      <c r="A1" s="111" t="s">
        <v>189</v>
      </c>
      <c r="B1" s="111"/>
      <c r="C1" s="111"/>
      <c r="D1" s="111"/>
      <c r="E1" s="111"/>
      <c r="F1" s="111"/>
      <c r="G1" s="111"/>
      <c r="H1" s="111"/>
      <c r="I1" s="111"/>
      <c r="J1" s="111"/>
      <c r="K1" s="111"/>
    </row>
    <row r="3" spans="1:11" ht="54.75" customHeight="1" x14ac:dyDescent="0.25">
      <c r="A3" s="118" t="s">
        <v>57</v>
      </c>
      <c r="B3" s="120"/>
      <c r="C3" s="116" t="s">
        <v>20</v>
      </c>
      <c r="D3" s="116" t="s">
        <v>190</v>
      </c>
      <c r="E3" s="116" t="s">
        <v>191</v>
      </c>
      <c r="F3" s="116" t="s">
        <v>192</v>
      </c>
      <c r="G3" s="116" t="s">
        <v>11</v>
      </c>
      <c r="H3" s="116" t="s">
        <v>12</v>
      </c>
      <c r="I3" s="116" t="s">
        <v>193</v>
      </c>
      <c r="J3" s="116" t="s">
        <v>194</v>
      </c>
      <c r="K3" s="116" t="s">
        <v>195</v>
      </c>
    </row>
    <row r="4" spans="1:11" ht="16.5" customHeight="1" x14ac:dyDescent="0.25">
      <c r="A4" s="58" t="s">
        <v>16</v>
      </c>
      <c r="B4" s="58" t="s">
        <v>17</v>
      </c>
      <c r="C4" s="117"/>
      <c r="D4" s="117"/>
      <c r="E4" s="117"/>
      <c r="F4" s="117"/>
      <c r="G4" s="117"/>
      <c r="H4" s="117"/>
      <c r="I4" s="117"/>
      <c r="J4" s="117"/>
      <c r="K4" s="117"/>
    </row>
    <row r="5" spans="1:11" x14ac:dyDescent="0.25">
      <c r="A5" s="59"/>
      <c r="B5" s="59"/>
      <c r="C5" s="59"/>
      <c r="D5" s="59"/>
      <c r="E5" s="59"/>
      <c r="F5" s="59"/>
      <c r="G5" s="59"/>
      <c r="H5" s="59"/>
      <c r="I5" s="59"/>
      <c r="J5" s="59"/>
      <c r="K5" s="59"/>
    </row>
    <row r="6" spans="1:11" ht="33.75" customHeight="1" x14ac:dyDescent="0.25">
      <c r="A6" s="59"/>
      <c r="B6" s="59"/>
      <c r="C6" s="59"/>
      <c r="D6" s="118" t="s">
        <v>196</v>
      </c>
      <c r="E6" s="119"/>
      <c r="F6" s="119"/>
      <c r="G6" s="119"/>
      <c r="H6" s="119"/>
      <c r="I6" s="119"/>
      <c r="J6" s="119"/>
      <c r="K6" s="120"/>
    </row>
    <row r="7" spans="1:11" x14ac:dyDescent="0.25">
      <c r="A7" s="59"/>
      <c r="B7" s="59"/>
      <c r="C7" s="59"/>
      <c r="D7" s="59"/>
      <c r="E7" s="59"/>
      <c r="F7" s="59"/>
      <c r="G7" s="59"/>
      <c r="H7" s="59"/>
      <c r="I7" s="59"/>
      <c r="J7" s="59"/>
      <c r="K7" s="59"/>
    </row>
    <row r="8" spans="1:11" x14ac:dyDescent="0.25">
      <c r="A8" s="59"/>
      <c r="B8" s="59"/>
      <c r="C8" s="59"/>
      <c r="D8" s="59"/>
      <c r="E8" s="59"/>
      <c r="F8" s="59"/>
      <c r="G8" s="59"/>
      <c r="H8" s="59"/>
      <c r="I8" s="59"/>
      <c r="J8" s="59"/>
      <c r="K8" s="59"/>
    </row>
    <row r="9" spans="1:11" x14ac:dyDescent="0.25">
      <c r="A9" s="59"/>
      <c r="B9" s="59"/>
      <c r="C9" s="59"/>
      <c r="D9" s="59"/>
      <c r="E9" s="59"/>
      <c r="F9" s="59"/>
      <c r="G9" s="59"/>
      <c r="H9" s="59"/>
      <c r="I9" s="59"/>
      <c r="J9" s="59"/>
      <c r="K9" s="59"/>
    </row>
    <row r="10" spans="1:11" x14ac:dyDescent="0.25">
      <c r="A10" s="59"/>
      <c r="B10" s="59"/>
      <c r="C10" s="59"/>
      <c r="D10" s="59"/>
      <c r="E10" s="59"/>
      <c r="F10" s="59"/>
      <c r="G10" s="59"/>
      <c r="H10" s="59"/>
      <c r="I10" s="59"/>
      <c r="J10" s="59"/>
      <c r="K10" s="59"/>
    </row>
    <row r="11" spans="1:11" x14ac:dyDescent="0.25">
      <c r="A11" s="59"/>
      <c r="B11" s="59"/>
      <c r="C11" s="59"/>
      <c r="D11" s="59"/>
      <c r="E11" s="59"/>
      <c r="F11" s="59"/>
      <c r="G11" s="59"/>
      <c r="H11" s="59"/>
      <c r="I11" s="59"/>
      <c r="J11" s="59"/>
      <c r="K11" s="59"/>
    </row>
    <row r="12" spans="1:11" x14ac:dyDescent="0.25">
      <c r="A12" s="59"/>
      <c r="B12" s="59"/>
      <c r="C12" s="59"/>
      <c r="D12" s="59"/>
      <c r="E12" s="59"/>
      <c r="F12" s="59"/>
      <c r="G12" s="59"/>
      <c r="H12" s="59"/>
      <c r="I12" s="59"/>
      <c r="J12" s="59"/>
      <c r="K12" s="59"/>
    </row>
    <row r="13" spans="1:11" x14ac:dyDescent="0.25">
      <c r="A13" s="59"/>
      <c r="B13" s="59"/>
      <c r="C13" s="59"/>
      <c r="D13" s="59"/>
      <c r="E13" s="59"/>
      <c r="F13" s="59"/>
      <c r="G13" s="59"/>
      <c r="H13" s="59"/>
      <c r="I13" s="59"/>
      <c r="J13" s="59"/>
      <c r="K13" s="59"/>
    </row>
    <row r="14" spans="1:11" x14ac:dyDescent="0.25">
      <c r="A14" s="59"/>
      <c r="B14" s="59"/>
      <c r="C14" s="59"/>
      <c r="D14" s="59"/>
      <c r="E14" s="59"/>
      <c r="F14" s="59"/>
      <c r="G14" s="59"/>
      <c r="H14" s="59"/>
      <c r="I14" s="59"/>
      <c r="J14" s="59"/>
      <c r="K14" s="59"/>
    </row>
    <row r="15" spans="1:11" x14ac:dyDescent="0.25">
      <c r="A15" s="59"/>
      <c r="B15" s="59"/>
      <c r="C15" s="59"/>
      <c r="D15" s="59"/>
      <c r="E15" s="59"/>
      <c r="F15" s="59"/>
      <c r="G15" s="59"/>
      <c r="H15" s="59"/>
      <c r="I15" s="59"/>
      <c r="J15" s="59"/>
      <c r="K15" s="59"/>
    </row>
  </sheetData>
  <mergeCells count="12">
    <mergeCell ref="K3:K4"/>
    <mergeCell ref="D6:K6"/>
    <mergeCell ref="A1:K1"/>
    <mergeCell ref="A3:B3"/>
    <mergeCell ref="C3:C4"/>
    <mergeCell ref="D3:D4"/>
    <mergeCell ref="E3:E4"/>
    <mergeCell ref="F3:F4"/>
    <mergeCell ref="G3:G4"/>
    <mergeCell ref="H3:H4"/>
    <mergeCell ref="I3:I4"/>
    <mergeCell ref="J3:J4"/>
  </mergeCells>
  <pageMargins left="0.39370078740157477" right="0.39370078740157477" top="0.59055118110236238" bottom="0.59055118110236238" header="0.31496062992125984" footer="0.31496062992125984"/>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M27"/>
  <sheetViews>
    <sheetView tabSelected="1" zoomScale="80" workbookViewId="0">
      <pane xSplit="5" ySplit="5" topLeftCell="F6" activePane="bottomRight" state="frozen"/>
      <selection activeCell="G9" sqref="G9"/>
      <selection pane="topRight"/>
      <selection pane="bottomLeft"/>
      <selection pane="bottomRight" activeCell="F6" sqref="F6"/>
    </sheetView>
  </sheetViews>
  <sheetFormatPr defaultColWidth="9.140625" defaultRowHeight="15" x14ac:dyDescent="0.25"/>
  <cols>
    <col min="1" max="1" width="6.85546875" style="36" customWidth="1"/>
    <col min="2" max="2" width="7.5703125" style="36" customWidth="1"/>
    <col min="3" max="3" width="5" style="36" customWidth="1"/>
    <col min="4" max="4" width="31.42578125" style="36" customWidth="1"/>
    <col min="5" max="5" width="5.85546875" style="36" customWidth="1"/>
    <col min="6" max="6" width="12.5703125" style="36" customWidth="1"/>
    <col min="7" max="7" width="11.85546875" style="36" customWidth="1"/>
    <col min="8" max="8" width="12.28515625" style="36" customWidth="1"/>
    <col min="9" max="9" width="10.85546875" style="36" customWidth="1"/>
    <col min="10" max="10" width="10.5703125" style="36" customWidth="1"/>
    <col min="11" max="11" width="9.85546875" style="36" customWidth="1"/>
    <col min="12" max="12" width="43" style="36" customWidth="1"/>
    <col min="13" max="13" width="12.42578125" style="36" customWidth="1"/>
    <col min="14" max="16384" width="9.140625" style="36"/>
  </cols>
  <sheetData>
    <row r="1" spans="1:13" x14ac:dyDescent="0.25">
      <c r="A1" s="111" t="s">
        <v>197</v>
      </c>
      <c r="B1" s="111"/>
      <c r="C1" s="111"/>
      <c r="D1" s="111"/>
      <c r="E1" s="111"/>
      <c r="F1" s="111"/>
      <c r="G1" s="111"/>
      <c r="H1" s="111"/>
      <c r="I1" s="111"/>
      <c r="J1" s="111"/>
      <c r="K1" s="111"/>
      <c r="L1" s="111"/>
    </row>
    <row r="2" spans="1:13" x14ac:dyDescent="0.25">
      <c r="A2" s="60"/>
      <c r="B2" s="60"/>
      <c r="C2" s="60"/>
      <c r="D2" s="60"/>
      <c r="E2" s="60"/>
      <c r="F2" s="60"/>
      <c r="G2" s="60"/>
      <c r="H2" s="60"/>
      <c r="I2" s="60"/>
      <c r="J2" s="60"/>
      <c r="K2" s="60"/>
      <c r="L2" s="60"/>
    </row>
    <row r="3" spans="1:13" x14ac:dyDescent="0.25">
      <c r="A3" s="112" t="s">
        <v>57</v>
      </c>
      <c r="B3" s="113"/>
      <c r="C3" s="108" t="s">
        <v>198</v>
      </c>
      <c r="D3" s="108" t="s">
        <v>199</v>
      </c>
      <c r="E3" s="108" t="s">
        <v>192</v>
      </c>
      <c r="F3" s="112" t="s">
        <v>200</v>
      </c>
      <c r="G3" s="121"/>
      <c r="H3" s="113"/>
      <c r="I3" s="108" t="s">
        <v>201</v>
      </c>
      <c r="J3" s="108" t="s">
        <v>202</v>
      </c>
      <c r="K3" s="108" t="s">
        <v>203</v>
      </c>
      <c r="L3" s="108" t="s">
        <v>204</v>
      </c>
    </row>
    <row r="4" spans="1:13" ht="63.75" x14ac:dyDescent="0.25">
      <c r="A4" s="61" t="s">
        <v>16</v>
      </c>
      <c r="B4" s="61" t="s">
        <v>17</v>
      </c>
      <c r="C4" s="110"/>
      <c r="D4" s="110"/>
      <c r="E4" s="110"/>
      <c r="F4" s="62" t="s">
        <v>205</v>
      </c>
      <c r="G4" s="62" t="s">
        <v>206</v>
      </c>
      <c r="H4" s="62" t="s">
        <v>207</v>
      </c>
      <c r="I4" s="110"/>
      <c r="J4" s="110"/>
      <c r="K4" s="110"/>
      <c r="L4" s="110"/>
    </row>
    <row r="5" spans="1:13" x14ac:dyDescent="0.25">
      <c r="A5" s="63"/>
      <c r="B5" s="63"/>
      <c r="C5" s="59"/>
      <c r="D5" s="122" t="s">
        <v>208</v>
      </c>
      <c r="E5" s="123"/>
      <c r="F5" s="123"/>
      <c r="G5" s="123"/>
      <c r="H5" s="123"/>
      <c r="I5" s="123"/>
      <c r="J5" s="123"/>
      <c r="K5" s="123"/>
      <c r="L5" s="124"/>
    </row>
    <row r="6" spans="1:13" ht="38.25" x14ac:dyDescent="0.25">
      <c r="A6" s="125" t="s">
        <v>66</v>
      </c>
      <c r="B6" s="128"/>
      <c r="C6" s="64">
        <v>1</v>
      </c>
      <c r="D6" s="65" t="s">
        <v>209</v>
      </c>
      <c r="E6" s="64" t="s">
        <v>4</v>
      </c>
      <c r="F6" s="66">
        <v>432063.4</v>
      </c>
      <c r="G6" s="66">
        <v>531270.5</v>
      </c>
      <c r="H6" s="66">
        <v>538834.6</v>
      </c>
      <c r="I6" s="66">
        <f t="shared" ref="I6:I7" si="0">H6-G6</f>
        <v>7564.0999999999767</v>
      </c>
      <c r="J6" s="66">
        <f t="shared" ref="J6:J7" si="1">(H6/G6*100)-100</f>
        <v>1.4237756472456056</v>
      </c>
      <c r="K6" s="66">
        <f t="shared" ref="K6:K7" si="2">H6/F6*100</f>
        <v>124.71192885118248</v>
      </c>
      <c r="L6" s="65"/>
      <c r="M6" s="36">
        <f t="shared" ref="M6:M7" si="3">H6/G6</f>
        <v>1.0142377564724561</v>
      </c>
    </row>
    <row r="7" spans="1:13" ht="128.25" x14ac:dyDescent="0.25">
      <c r="A7" s="126"/>
      <c r="B7" s="129"/>
      <c r="C7" s="64">
        <v>2</v>
      </c>
      <c r="D7" s="67" t="s">
        <v>210</v>
      </c>
      <c r="E7" s="64" t="s">
        <v>211</v>
      </c>
      <c r="F7" s="66">
        <v>46.3</v>
      </c>
      <c r="G7" s="68">
        <v>30</v>
      </c>
      <c r="H7" s="66">
        <v>45.5</v>
      </c>
      <c r="I7" s="66">
        <f t="shared" si="0"/>
        <v>15.5</v>
      </c>
      <c r="J7" s="66">
        <f t="shared" si="1"/>
        <v>51.666666666666657</v>
      </c>
      <c r="K7" s="66">
        <f t="shared" si="2"/>
        <v>98.272138228941685</v>
      </c>
      <c r="L7" s="65"/>
      <c r="M7" s="36">
        <f t="shared" si="3"/>
        <v>1.5166666666666666</v>
      </c>
    </row>
    <row r="8" spans="1:13" ht="140.25" x14ac:dyDescent="0.25">
      <c r="A8" s="126"/>
      <c r="B8" s="129"/>
      <c r="C8" s="64">
        <v>3</v>
      </c>
      <c r="D8" s="65" t="s">
        <v>212</v>
      </c>
      <c r="E8" s="64" t="s">
        <v>211</v>
      </c>
      <c r="F8" s="66">
        <v>0</v>
      </c>
      <c r="G8" s="68" t="s">
        <v>213</v>
      </c>
      <c r="H8" s="66">
        <v>5.84</v>
      </c>
      <c r="I8" s="66"/>
      <c r="J8" s="66"/>
      <c r="K8" s="66"/>
      <c r="L8" s="65"/>
      <c r="M8" s="36">
        <v>1</v>
      </c>
    </row>
    <row r="9" spans="1:13" ht="90" x14ac:dyDescent="0.25">
      <c r="A9" s="126"/>
      <c r="B9" s="129"/>
      <c r="C9" s="64">
        <v>4</v>
      </c>
      <c r="D9" s="67" t="s">
        <v>214</v>
      </c>
      <c r="E9" s="64" t="s">
        <v>211</v>
      </c>
      <c r="F9" s="69">
        <v>0</v>
      </c>
      <c r="G9" s="68" t="s">
        <v>215</v>
      </c>
      <c r="H9" s="69">
        <v>0</v>
      </c>
      <c r="I9" s="66"/>
      <c r="J9" s="66"/>
      <c r="K9" s="66"/>
      <c r="L9" s="65"/>
      <c r="M9" s="36">
        <v>1</v>
      </c>
    </row>
    <row r="10" spans="1:13" ht="141" x14ac:dyDescent="0.25">
      <c r="A10" s="126"/>
      <c r="B10" s="129"/>
      <c r="C10" s="64">
        <v>5</v>
      </c>
      <c r="D10" s="67" t="s">
        <v>216</v>
      </c>
      <c r="E10" s="64" t="s">
        <v>211</v>
      </c>
      <c r="F10" s="66">
        <v>0</v>
      </c>
      <c r="G10" s="66">
        <v>0</v>
      </c>
      <c r="H10" s="66">
        <v>0</v>
      </c>
      <c r="I10" s="66"/>
      <c r="J10" s="66"/>
      <c r="K10" s="66"/>
      <c r="L10" s="65"/>
      <c r="M10" s="36">
        <v>1</v>
      </c>
    </row>
    <row r="11" spans="1:13" ht="191.25" x14ac:dyDescent="0.25">
      <c r="A11" s="127"/>
      <c r="B11" s="130"/>
      <c r="C11" s="64">
        <v>6</v>
      </c>
      <c r="D11" s="65" t="s">
        <v>217</v>
      </c>
      <c r="E11" s="64" t="s">
        <v>211</v>
      </c>
      <c r="F11" s="66">
        <v>98.1</v>
      </c>
      <c r="G11" s="66">
        <v>98</v>
      </c>
      <c r="H11" s="66">
        <v>98.8</v>
      </c>
      <c r="I11" s="66"/>
      <c r="J11" s="66"/>
      <c r="K11" s="66"/>
      <c r="L11" s="70"/>
      <c r="M11" s="36">
        <v>1</v>
      </c>
    </row>
    <row r="12" spans="1:13" ht="15.75" x14ac:dyDescent="0.25">
      <c r="A12" s="63"/>
      <c r="B12" s="63"/>
      <c r="C12" s="64"/>
      <c r="D12" s="122" t="s">
        <v>218</v>
      </c>
      <c r="E12" s="123"/>
      <c r="F12" s="123"/>
      <c r="G12" s="123"/>
      <c r="H12" s="123"/>
      <c r="I12" s="123"/>
      <c r="J12" s="123"/>
      <c r="K12" s="123"/>
      <c r="L12" s="124"/>
      <c r="M12" s="36">
        <f>(M6+M7+M8+M9+M10+M11)/6</f>
        <v>1.0884840705231871</v>
      </c>
    </row>
    <row r="13" spans="1:13" ht="102" x14ac:dyDescent="0.25">
      <c r="A13" s="125" t="s">
        <v>66</v>
      </c>
      <c r="B13" s="125" t="s">
        <v>67</v>
      </c>
      <c r="C13" s="64">
        <v>1</v>
      </c>
      <c r="D13" s="65" t="s">
        <v>219</v>
      </c>
      <c r="E13" s="64" t="s">
        <v>220</v>
      </c>
      <c r="F13" s="68">
        <v>106.6</v>
      </c>
      <c r="G13" s="68" t="s">
        <v>221</v>
      </c>
      <c r="H13" s="68">
        <v>101.4</v>
      </c>
      <c r="I13" s="68"/>
      <c r="J13" s="68"/>
      <c r="K13" s="68"/>
      <c r="L13" s="65"/>
      <c r="M13" s="36">
        <v>1</v>
      </c>
    </row>
    <row r="14" spans="1:13" ht="127.5" x14ac:dyDescent="0.25">
      <c r="A14" s="126"/>
      <c r="B14" s="126"/>
      <c r="C14" s="64">
        <v>2</v>
      </c>
      <c r="D14" s="65" t="s">
        <v>222</v>
      </c>
      <c r="E14" s="64" t="s">
        <v>211</v>
      </c>
      <c r="F14" s="68">
        <v>98.3</v>
      </c>
      <c r="G14" s="68" t="s">
        <v>223</v>
      </c>
      <c r="H14" s="68">
        <v>97.8</v>
      </c>
      <c r="I14" s="68"/>
      <c r="J14" s="68"/>
      <c r="K14" s="68"/>
      <c r="L14" s="65"/>
      <c r="M14" s="36">
        <v>1</v>
      </c>
    </row>
    <row r="15" spans="1:13" ht="153" x14ac:dyDescent="0.25">
      <c r="A15" s="126"/>
      <c r="B15" s="126"/>
      <c r="C15" s="64">
        <v>3</v>
      </c>
      <c r="D15" s="65" t="s">
        <v>224</v>
      </c>
      <c r="E15" s="64" t="s">
        <v>211</v>
      </c>
      <c r="F15" s="68">
        <v>21.1</v>
      </c>
      <c r="G15" s="68" t="s">
        <v>225</v>
      </c>
      <c r="H15" s="68">
        <v>16</v>
      </c>
      <c r="I15" s="68"/>
      <c r="J15" s="68"/>
      <c r="K15" s="68"/>
      <c r="L15" s="65"/>
      <c r="M15" s="36">
        <v>1</v>
      </c>
    </row>
    <row r="16" spans="1:13" ht="242.25" x14ac:dyDescent="0.25">
      <c r="A16" s="126"/>
      <c r="B16" s="126"/>
      <c r="C16" s="64">
        <v>4</v>
      </c>
      <c r="D16" s="65" t="s">
        <v>226</v>
      </c>
      <c r="E16" s="64" t="s">
        <v>211</v>
      </c>
      <c r="F16" s="71">
        <v>0.01</v>
      </c>
      <c r="G16" s="68" t="s">
        <v>227</v>
      </c>
      <c r="H16" s="71">
        <v>7.0000000000000001E-3</v>
      </c>
      <c r="I16" s="68"/>
      <c r="J16" s="68"/>
      <c r="K16" s="68"/>
      <c r="L16" s="65"/>
      <c r="M16" s="36">
        <v>1</v>
      </c>
    </row>
    <row r="17" spans="1:13" ht="140.25" x14ac:dyDescent="0.25">
      <c r="A17" s="126"/>
      <c r="B17" s="126"/>
      <c r="C17" s="64">
        <v>5</v>
      </c>
      <c r="D17" s="65" t="s">
        <v>228</v>
      </c>
      <c r="E17" s="64" t="s">
        <v>211</v>
      </c>
      <c r="F17" s="71">
        <v>1.6E-2</v>
      </c>
      <c r="G17" s="68" t="s">
        <v>229</v>
      </c>
      <c r="H17" s="71">
        <v>0.68</v>
      </c>
      <c r="I17" s="68"/>
      <c r="J17" s="68"/>
      <c r="K17" s="68"/>
      <c r="L17" s="65"/>
      <c r="M17" s="36">
        <v>1</v>
      </c>
    </row>
    <row r="18" spans="1:13" ht="114.75" x14ac:dyDescent="0.25">
      <c r="A18" s="126"/>
      <c r="B18" s="126"/>
      <c r="C18" s="64">
        <v>6</v>
      </c>
      <c r="D18" s="65" t="s">
        <v>230</v>
      </c>
      <c r="E18" s="64" t="s">
        <v>211</v>
      </c>
      <c r="F18" s="68">
        <v>0</v>
      </c>
      <c r="G18" s="68">
        <v>0</v>
      </c>
      <c r="H18" s="68">
        <v>0</v>
      </c>
      <c r="I18" s="68"/>
      <c r="J18" s="68"/>
      <c r="K18" s="68"/>
      <c r="L18" s="65"/>
      <c r="M18" s="36">
        <v>1</v>
      </c>
    </row>
    <row r="19" spans="1:13" ht="204" x14ac:dyDescent="0.25">
      <c r="A19" s="126"/>
      <c r="B19" s="126"/>
      <c r="C19" s="64">
        <v>7</v>
      </c>
      <c r="D19" s="72" t="s">
        <v>231</v>
      </c>
      <c r="E19" s="64" t="s">
        <v>211</v>
      </c>
      <c r="F19" s="68">
        <v>0</v>
      </c>
      <c r="G19" s="68" t="s">
        <v>232</v>
      </c>
      <c r="H19" s="68">
        <v>0</v>
      </c>
      <c r="I19" s="68"/>
      <c r="J19" s="68"/>
      <c r="K19" s="68"/>
      <c r="L19" s="65"/>
      <c r="M19" s="36">
        <v>1</v>
      </c>
    </row>
    <row r="20" spans="1:13" ht="140.25" x14ac:dyDescent="0.25">
      <c r="A20" s="126"/>
      <c r="B20" s="126"/>
      <c r="C20" s="64">
        <v>8</v>
      </c>
      <c r="D20" s="65" t="s">
        <v>233</v>
      </c>
      <c r="E20" s="64" t="s">
        <v>211</v>
      </c>
      <c r="F20" s="68">
        <v>100</v>
      </c>
      <c r="G20" s="68">
        <v>100</v>
      </c>
      <c r="H20" s="68">
        <v>100</v>
      </c>
      <c r="I20" s="68"/>
      <c r="J20" s="68"/>
      <c r="K20" s="68"/>
      <c r="L20" s="65"/>
      <c r="M20" s="36">
        <v>1</v>
      </c>
    </row>
    <row r="21" spans="1:13" x14ac:dyDescent="0.25">
      <c r="A21" s="131" t="s">
        <v>234</v>
      </c>
      <c r="B21" s="132"/>
      <c r="C21" s="132"/>
      <c r="D21" s="132"/>
      <c r="E21" s="132"/>
      <c r="F21" s="132"/>
      <c r="G21" s="132"/>
      <c r="H21" s="132"/>
      <c r="I21" s="132"/>
      <c r="J21" s="132"/>
      <c r="K21" s="132"/>
      <c r="L21" s="133"/>
      <c r="M21" s="36">
        <f>(M13+M14+M15+M16++M17+M18+M19+M20)/8</f>
        <v>1</v>
      </c>
    </row>
    <row r="22" spans="1:13" ht="114.75" x14ac:dyDescent="0.25">
      <c r="A22" s="125" t="s">
        <v>66</v>
      </c>
      <c r="B22" s="125" t="s">
        <v>145</v>
      </c>
      <c r="C22" s="64">
        <v>1</v>
      </c>
      <c r="D22" s="65" t="s">
        <v>235</v>
      </c>
      <c r="E22" s="64" t="s">
        <v>125</v>
      </c>
      <c r="F22" s="68" t="s">
        <v>236</v>
      </c>
      <c r="G22" s="68" t="s">
        <v>236</v>
      </c>
      <c r="H22" s="68" t="s">
        <v>236</v>
      </c>
      <c r="I22" s="68"/>
      <c r="J22" s="68"/>
      <c r="K22" s="68"/>
      <c r="L22" s="65"/>
      <c r="M22" s="36">
        <v>1</v>
      </c>
    </row>
    <row r="23" spans="1:13" ht="127.5" x14ac:dyDescent="0.25">
      <c r="A23" s="126"/>
      <c r="B23" s="126"/>
      <c r="C23" s="64">
        <v>2</v>
      </c>
      <c r="D23" s="65" t="s">
        <v>237</v>
      </c>
      <c r="E23" s="64" t="s">
        <v>238</v>
      </c>
      <c r="F23" s="71">
        <v>73.311000000000007</v>
      </c>
      <c r="G23" s="68" t="s">
        <v>239</v>
      </c>
      <c r="H23" s="71">
        <v>73.742999999999995</v>
      </c>
      <c r="I23" s="68"/>
      <c r="J23" s="68"/>
      <c r="K23" s="68"/>
      <c r="L23" s="65"/>
      <c r="M23" s="36">
        <v>1</v>
      </c>
    </row>
    <row r="24" spans="1:13" ht="76.5" x14ac:dyDescent="0.25">
      <c r="A24" s="126"/>
      <c r="B24" s="126"/>
      <c r="C24" s="64">
        <v>3</v>
      </c>
      <c r="D24" s="65" t="s">
        <v>240</v>
      </c>
      <c r="E24" s="64" t="s">
        <v>211</v>
      </c>
      <c r="F24" s="68">
        <v>94.1</v>
      </c>
      <c r="G24" s="68" t="s">
        <v>241</v>
      </c>
      <c r="H24" s="68">
        <v>95.1</v>
      </c>
      <c r="I24" s="68"/>
      <c r="J24" s="68"/>
      <c r="K24" s="68"/>
      <c r="L24" s="70"/>
      <c r="M24" s="36">
        <v>1</v>
      </c>
    </row>
    <row r="25" spans="1:13" ht="191.25" x14ac:dyDescent="0.25">
      <c r="A25" s="126"/>
      <c r="B25" s="126"/>
      <c r="C25" s="64">
        <v>4</v>
      </c>
      <c r="D25" s="65" t="s">
        <v>242</v>
      </c>
      <c r="E25" s="64" t="s">
        <v>211</v>
      </c>
      <c r="F25" s="71">
        <v>73.311000000000007</v>
      </c>
      <c r="G25" s="68">
        <v>101</v>
      </c>
      <c r="H25" s="71">
        <v>73.742999999999995</v>
      </c>
      <c r="I25" s="66"/>
      <c r="J25" s="66"/>
      <c r="K25" s="66">
        <f>H25/F25*100</f>
        <v>100.58927036870318</v>
      </c>
      <c r="L25" s="65" t="s">
        <v>243</v>
      </c>
      <c r="M25" s="36">
        <v>1</v>
      </c>
    </row>
    <row r="26" spans="1:13" ht="15.75" x14ac:dyDescent="0.25">
      <c r="A26" s="63"/>
      <c r="B26" s="63"/>
      <c r="C26" s="64"/>
      <c r="D26" s="122" t="s">
        <v>244</v>
      </c>
      <c r="E26" s="123"/>
      <c r="F26" s="123"/>
      <c r="G26" s="123"/>
      <c r="H26" s="123"/>
      <c r="I26" s="123"/>
      <c r="J26" s="123"/>
      <c r="K26" s="123"/>
      <c r="L26" s="124"/>
      <c r="M26" s="36">
        <f>(M22+M23+M24+M25)/4</f>
        <v>1</v>
      </c>
    </row>
    <row r="27" spans="1:13" ht="38.25" x14ac:dyDescent="0.25">
      <c r="A27" s="73" t="s">
        <v>66</v>
      </c>
      <c r="B27" s="73" t="s">
        <v>183</v>
      </c>
      <c r="C27" s="64">
        <v>1</v>
      </c>
      <c r="D27" s="65" t="s">
        <v>245</v>
      </c>
      <c r="E27" s="64" t="s">
        <v>211</v>
      </c>
      <c r="F27" s="68">
        <v>99.8</v>
      </c>
      <c r="G27" s="68" t="s">
        <v>223</v>
      </c>
      <c r="H27" s="74">
        <v>100</v>
      </c>
      <c r="I27" s="68"/>
      <c r="J27" s="68"/>
      <c r="K27" s="68"/>
      <c r="L27" s="65"/>
    </row>
  </sheetData>
  <mergeCells count="20">
    <mergeCell ref="A21:L21"/>
    <mergeCell ref="A22:A25"/>
    <mergeCell ref="B22:B25"/>
    <mergeCell ref="D26:L26"/>
    <mergeCell ref="D5:L5"/>
    <mergeCell ref="A6:A11"/>
    <mergeCell ref="B6:B11"/>
    <mergeCell ref="D12:L12"/>
    <mergeCell ref="A13:A20"/>
    <mergeCell ref="B13:B20"/>
    <mergeCell ref="A1:L1"/>
    <mergeCell ref="A3:B3"/>
    <mergeCell ref="C3:C4"/>
    <mergeCell ref="D3:D4"/>
    <mergeCell ref="E3:E4"/>
    <mergeCell ref="F3:H3"/>
    <mergeCell ref="I3:I4"/>
    <mergeCell ref="J3:J4"/>
    <mergeCell ref="K3:K4"/>
    <mergeCell ref="L3:L4"/>
  </mergeCells>
  <pageMargins left="0.39370078740157477" right="0.39370078740157477" top="0.59055118110236238" bottom="0.59055118110236238" header="0.31496062992125984" footer="0.31496062992125984"/>
  <pageSetup paperSize="9" scale="75"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C33" sqref="C33"/>
    </sheetView>
  </sheetViews>
  <sheetFormatPr defaultColWidth="9.140625" defaultRowHeight="15" x14ac:dyDescent="0.25"/>
  <cols>
    <col min="1" max="1" width="15" style="36" customWidth="1"/>
    <col min="2" max="2" width="27.7109375" style="36" customWidth="1"/>
    <col min="3" max="3" width="15.28515625" style="36" customWidth="1"/>
    <col min="4" max="4" width="14.140625" style="36" customWidth="1"/>
    <col min="5" max="5" width="59" style="36" customWidth="1"/>
    <col min="6" max="16384" width="9.140625" style="36"/>
  </cols>
  <sheetData>
    <row r="1" spans="1:5" x14ac:dyDescent="0.25">
      <c r="A1" s="111" t="s">
        <v>246</v>
      </c>
      <c r="B1" s="111"/>
      <c r="C1" s="111"/>
      <c r="D1" s="111"/>
      <c r="E1" s="111"/>
    </row>
    <row r="2" spans="1:5" x14ac:dyDescent="0.25">
      <c r="A2" s="60"/>
      <c r="B2" s="60"/>
      <c r="C2" s="60"/>
      <c r="D2" s="60"/>
      <c r="E2" s="60"/>
    </row>
    <row r="3" spans="1:5" ht="27.75" customHeight="1" x14ac:dyDescent="0.25">
      <c r="A3" s="58" t="s">
        <v>198</v>
      </c>
      <c r="B3" s="58" t="s">
        <v>247</v>
      </c>
      <c r="C3" s="58" t="s">
        <v>248</v>
      </c>
      <c r="D3" s="58" t="s">
        <v>249</v>
      </c>
      <c r="E3" s="58" t="s">
        <v>250</v>
      </c>
    </row>
    <row r="4" spans="1:5" ht="65.45" customHeight="1" x14ac:dyDescent="0.25">
      <c r="A4" s="64"/>
      <c r="B4" s="75"/>
      <c r="C4" s="76"/>
      <c r="D4" s="77"/>
      <c r="E4" s="75"/>
    </row>
  </sheetData>
  <mergeCells count="1">
    <mergeCell ref="A1:E1"/>
  </mergeCells>
  <pageMargins left="0.7" right="0.7" top="0.75" bottom="0.75" header="0.3" footer="0.3"/>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K8"/>
  <sheetViews>
    <sheetView workbookViewId="0">
      <pane xSplit="5" ySplit="4" topLeftCell="F5" activePane="bottomRight" state="frozen"/>
      <selection activeCell="E8" sqref="E8"/>
      <selection pane="topRight"/>
      <selection pane="bottomLeft"/>
      <selection pane="bottomRight" activeCell="F5" sqref="F5"/>
    </sheetView>
  </sheetViews>
  <sheetFormatPr defaultColWidth="9.140625" defaultRowHeight="15" x14ac:dyDescent="0.25"/>
  <cols>
    <col min="1" max="1" width="7" style="36" customWidth="1"/>
    <col min="2" max="2" width="7.140625" style="36" customWidth="1"/>
    <col min="3" max="3" width="18.85546875" style="36" customWidth="1"/>
    <col min="4" max="4" width="16.140625" style="36" customWidth="1"/>
    <col min="5" max="5" width="14.85546875" style="36" customWidth="1"/>
    <col min="6" max="6" width="15.42578125" style="36" customWidth="1"/>
    <col min="7" max="7" width="17.42578125" style="36" customWidth="1"/>
    <col min="8" max="8" width="13.7109375" style="36" customWidth="1"/>
    <col min="9" max="9" width="16" style="36" customWidth="1"/>
    <col min="10" max="10" width="26" style="36" customWidth="1"/>
    <col min="11" max="16384" width="9.140625" style="36"/>
  </cols>
  <sheetData>
    <row r="1" spans="1:11" x14ac:dyDescent="0.25">
      <c r="A1" s="134" t="s">
        <v>251</v>
      </c>
      <c r="B1" s="134"/>
      <c r="C1" s="134"/>
      <c r="D1" s="134"/>
      <c r="E1" s="134"/>
      <c r="F1" s="134"/>
      <c r="G1" s="134"/>
      <c r="H1" s="134"/>
      <c r="I1" s="134"/>
      <c r="J1" s="134"/>
    </row>
    <row r="2" spans="1:11" x14ac:dyDescent="0.25">
      <c r="G2" s="36" t="s">
        <v>252</v>
      </c>
      <c r="H2" s="36" t="s">
        <v>253</v>
      </c>
      <c r="I2" s="36" t="s">
        <v>254</v>
      </c>
    </row>
    <row r="3" spans="1:11" ht="99.75" customHeight="1" x14ac:dyDescent="0.25">
      <c r="A3" s="118" t="s">
        <v>57</v>
      </c>
      <c r="B3" s="120"/>
      <c r="C3" s="116" t="s">
        <v>255</v>
      </c>
      <c r="D3" s="116" t="s">
        <v>256</v>
      </c>
      <c r="E3" s="116" t="s">
        <v>257</v>
      </c>
      <c r="F3" s="64" t="s">
        <v>258</v>
      </c>
      <c r="G3" s="64" t="s">
        <v>259</v>
      </c>
      <c r="H3" s="64" t="s">
        <v>260</v>
      </c>
      <c r="I3" s="64" t="s">
        <v>261</v>
      </c>
      <c r="J3" s="64" t="s">
        <v>262</v>
      </c>
      <c r="K3" s="78" t="s">
        <v>263</v>
      </c>
    </row>
    <row r="4" spans="1:11" x14ac:dyDescent="0.25">
      <c r="A4" s="64" t="s">
        <v>16</v>
      </c>
      <c r="B4" s="64" t="s">
        <v>17</v>
      </c>
      <c r="C4" s="117"/>
      <c r="D4" s="117"/>
      <c r="E4" s="117"/>
      <c r="F4" s="64" t="s">
        <v>264</v>
      </c>
      <c r="G4" s="64" t="s">
        <v>265</v>
      </c>
      <c r="H4" s="64" t="s">
        <v>266</v>
      </c>
      <c r="I4" s="64" t="s">
        <v>267</v>
      </c>
      <c r="J4" s="64" t="s">
        <v>268</v>
      </c>
      <c r="K4" s="79"/>
    </row>
    <row r="5" spans="1:11" ht="89.25" customHeight="1" x14ac:dyDescent="0.25">
      <c r="A5" s="64">
        <v>11</v>
      </c>
      <c r="B5" s="64"/>
      <c r="C5" s="80" t="s">
        <v>269</v>
      </c>
      <c r="D5" s="64" t="s">
        <v>270</v>
      </c>
      <c r="E5" s="64" t="s">
        <v>26</v>
      </c>
      <c r="F5" s="81">
        <f t="shared" ref="F5:F8" si="0">G5*J5</f>
        <v>1</v>
      </c>
      <c r="G5" s="75">
        <v>1</v>
      </c>
      <c r="H5" s="75">
        <v>1</v>
      </c>
      <c r="I5" s="75">
        <v>1</v>
      </c>
      <c r="J5" s="81">
        <f t="shared" ref="J5:J8" si="1">H5/I5</f>
        <v>1</v>
      </c>
      <c r="K5" s="82" t="s">
        <v>271</v>
      </c>
    </row>
    <row r="6" spans="1:11" ht="90.75" customHeight="1" x14ac:dyDescent="0.25">
      <c r="A6" s="64">
        <v>11</v>
      </c>
      <c r="B6" s="64">
        <v>1</v>
      </c>
      <c r="C6" s="80" t="s">
        <v>27</v>
      </c>
      <c r="D6" s="64" t="s">
        <v>270</v>
      </c>
      <c r="E6" s="64" t="s">
        <v>26</v>
      </c>
      <c r="F6" s="81">
        <f t="shared" si="0"/>
        <v>1</v>
      </c>
      <c r="G6" s="75">
        <v>1</v>
      </c>
      <c r="H6" s="75">
        <v>1</v>
      </c>
      <c r="I6" s="75">
        <v>1</v>
      </c>
      <c r="J6" s="81">
        <f t="shared" si="1"/>
        <v>1</v>
      </c>
      <c r="K6" s="82" t="s">
        <v>271</v>
      </c>
    </row>
    <row r="7" spans="1:11" ht="132.75" customHeight="1" x14ac:dyDescent="0.25">
      <c r="A7" s="64">
        <v>11</v>
      </c>
      <c r="B7" s="64">
        <v>2</v>
      </c>
      <c r="C7" s="80" t="s">
        <v>272</v>
      </c>
      <c r="D7" s="64" t="s">
        <v>270</v>
      </c>
      <c r="E7" s="64" t="s">
        <v>26</v>
      </c>
      <c r="F7" s="81">
        <f t="shared" si="0"/>
        <v>1</v>
      </c>
      <c r="G7" s="75">
        <v>1</v>
      </c>
      <c r="H7" s="75">
        <v>1</v>
      </c>
      <c r="I7" s="75">
        <v>1</v>
      </c>
      <c r="J7" s="81">
        <f t="shared" si="1"/>
        <v>1</v>
      </c>
      <c r="K7" s="82" t="s">
        <v>271</v>
      </c>
    </row>
    <row r="8" spans="1:11" ht="128.25" customHeight="1" x14ac:dyDescent="0.25">
      <c r="A8" s="64">
        <v>11</v>
      </c>
      <c r="B8" s="64">
        <v>3</v>
      </c>
      <c r="C8" s="75" t="s">
        <v>273</v>
      </c>
      <c r="D8" s="64" t="s">
        <v>270</v>
      </c>
      <c r="E8" s="64" t="s">
        <v>26</v>
      </c>
      <c r="F8" s="81">
        <f t="shared" si="0"/>
        <v>1</v>
      </c>
      <c r="G8" s="75">
        <v>1</v>
      </c>
      <c r="H8" s="75">
        <v>1</v>
      </c>
      <c r="I8" s="75">
        <v>1</v>
      </c>
      <c r="J8" s="81">
        <f t="shared" si="1"/>
        <v>1</v>
      </c>
      <c r="K8" s="82" t="s">
        <v>271</v>
      </c>
    </row>
  </sheetData>
  <mergeCells count="5">
    <mergeCell ref="A1:J1"/>
    <mergeCell ref="A3:B3"/>
    <mergeCell ref="C3:C4"/>
    <mergeCell ref="D3:D4"/>
    <mergeCell ref="E3:E4"/>
  </mergeCells>
  <pageMargins left="0.39370078740157477" right="0.39370078740157477" top="0.59055118110236238" bottom="0.59055118110236238" header="0.31496062992125984" footer="0.31496062992125984"/>
  <pageSetup paperSize="9" scale="8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форма 1</vt:lpstr>
      <vt:lpstr>форма 2</vt:lpstr>
      <vt:lpstr>форма 3</vt:lpstr>
      <vt:lpstr>форма 4</vt:lpstr>
      <vt:lpstr>форма 5</vt:lpstr>
      <vt:lpstr>форма 6</vt:lpstr>
      <vt:lpstr>форма 7</vt:lpstr>
      <vt:lpstr>'форма 1'!Print_Titles</vt:lpstr>
      <vt:lpstr>'форма 2'!Print_Titles</vt:lpstr>
      <vt:lpstr>'форма 3'!Print_Titles</vt:lpstr>
      <vt:lpstr>'форма 2'!Область_печати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tatiana_z</dc:creator>
  <cp:lastModifiedBy>user</cp:lastModifiedBy>
  <cp:revision>1</cp:revision>
  <dcterms:created xsi:type="dcterms:W3CDTF">2015-04-13T11:48:10Z</dcterms:created>
  <dcterms:modified xsi:type="dcterms:W3CDTF">2026-03-26T04:03:59Z</dcterms:modified>
</cp:coreProperties>
</file>